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6"/>
  </bookViews>
  <sheets>
    <sheet name="说明" sheetId="1" r:id="rId1"/>
    <sheet name="其他公益一类事业" sheetId="2" r:id="rId2"/>
    <sheet name="其他公益二类事业" sheetId="3" r:id="rId3"/>
    <sheet name="其他公益三类事业" sheetId="4" r:id="rId4"/>
    <sheet name="基层医疗" sheetId="5" r:id="rId5"/>
    <sheet name="卫生其他一类(含公卫)事业" sheetId="6" r:id="rId6"/>
    <sheet name="卫生二类事业" sheetId="7" r:id="rId7"/>
    <sheet name="公共卫生" sheetId="8" state="hidden" r:id="rId8"/>
    <sheet name="绩效工资标准" sheetId="9" state="hidden" r:id="rId9"/>
  </sheets>
  <definedNames/>
  <calcPr fullCalcOnLoad="1"/>
</workbook>
</file>

<file path=xl/comments2.xml><?xml version="1.0" encoding="utf-8"?>
<comments xmlns="http://schemas.openxmlformats.org/spreadsheetml/2006/main">
  <authors>
    <author>admin</author>
  </authors>
  <commentList>
    <comment ref="L3" authorId="0">
      <text>
        <r>
          <rPr>
            <b/>
            <sz val="9"/>
            <rFont val="宋体"/>
            <family val="0"/>
          </rPr>
          <t>执行管理人员工资的正、副站所长（主任），正、副股级干部。</t>
        </r>
        <r>
          <rPr>
            <sz val="9"/>
            <rFont val="宋体"/>
            <family val="0"/>
          </rPr>
          <t xml:space="preserve">
</t>
        </r>
      </text>
    </comment>
    <comment ref="S3" authorId="0">
      <text>
        <r>
          <rPr>
            <b/>
            <sz val="9"/>
            <rFont val="宋体"/>
            <family val="0"/>
          </rPr>
          <t>执行试用期工资的未转正人员。</t>
        </r>
        <r>
          <rPr>
            <sz val="9"/>
            <rFont val="宋体"/>
            <family val="0"/>
          </rPr>
          <t xml:space="preserve">
</t>
        </r>
      </text>
    </comment>
    <comment ref="M3" authorId="0">
      <text>
        <r>
          <rPr>
            <b/>
            <sz val="9"/>
            <rFont val="宋体"/>
            <family val="0"/>
          </rPr>
          <t>含基本工资执行管理九级岗位的办事员。</t>
        </r>
        <r>
          <rPr>
            <sz val="9"/>
            <rFont val="宋体"/>
            <family val="0"/>
          </rPr>
          <t xml:space="preserve">
</t>
        </r>
      </text>
    </comment>
    <comment ref="A1" authorId="0">
      <text>
        <r>
          <rPr>
            <b/>
            <sz val="9"/>
            <rFont val="宋体"/>
            <family val="0"/>
          </rPr>
          <t>填表前请先看说明、表下备注、和表格批注。</t>
        </r>
      </text>
    </comment>
  </commentList>
</comments>
</file>

<file path=xl/comments3.xml><?xml version="1.0" encoding="utf-8"?>
<comments xmlns="http://schemas.openxmlformats.org/spreadsheetml/2006/main">
  <authors>
    <author>admin</author>
  </authors>
  <commentList>
    <comment ref="L3" authorId="0">
      <text>
        <r>
          <rPr>
            <b/>
            <sz val="9"/>
            <rFont val="宋体"/>
            <family val="0"/>
          </rPr>
          <t>执行管理人员工资的正、副站所长（主任），正、副股级干部。</t>
        </r>
        <r>
          <rPr>
            <sz val="9"/>
            <rFont val="宋体"/>
            <family val="0"/>
          </rPr>
          <t xml:space="preserve">
</t>
        </r>
      </text>
    </comment>
    <comment ref="S3" authorId="0">
      <text>
        <r>
          <rPr>
            <b/>
            <sz val="9"/>
            <rFont val="宋体"/>
            <family val="0"/>
          </rPr>
          <t>执行试用期工资的未转正人员。</t>
        </r>
        <r>
          <rPr>
            <sz val="9"/>
            <rFont val="宋体"/>
            <family val="0"/>
          </rPr>
          <t xml:space="preserve">
</t>
        </r>
      </text>
    </comment>
    <comment ref="M3" authorId="0">
      <text>
        <r>
          <rPr>
            <b/>
            <sz val="9"/>
            <rFont val="宋体"/>
            <family val="0"/>
          </rPr>
          <t>含基本工资执行管理九级岗位的办事员。</t>
        </r>
      </text>
    </comment>
    <comment ref="A1" authorId="0">
      <text>
        <r>
          <rPr>
            <b/>
            <sz val="9"/>
            <rFont val="宋体"/>
            <family val="0"/>
          </rPr>
          <t>填表前请先看说明、表下备注、和表格批注。</t>
        </r>
      </text>
    </comment>
  </commentList>
</comments>
</file>

<file path=xl/comments4.xml><?xml version="1.0" encoding="utf-8"?>
<comments xmlns="http://schemas.openxmlformats.org/spreadsheetml/2006/main">
  <authors>
    <author>admin</author>
  </authors>
  <commentList>
    <comment ref="L3" authorId="0">
      <text>
        <r>
          <rPr>
            <b/>
            <sz val="9"/>
            <rFont val="宋体"/>
            <family val="0"/>
          </rPr>
          <t>执行管理人员工资的正、副站所长（主任），正、副股级干部。</t>
        </r>
        <r>
          <rPr>
            <sz val="9"/>
            <rFont val="宋体"/>
            <family val="0"/>
          </rPr>
          <t xml:space="preserve">
</t>
        </r>
      </text>
    </comment>
    <comment ref="S3" authorId="0">
      <text>
        <r>
          <rPr>
            <b/>
            <sz val="9"/>
            <rFont val="宋体"/>
            <family val="0"/>
          </rPr>
          <t>执行试用期工资的未转正人员。</t>
        </r>
        <r>
          <rPr>
            <sz val="9"/>
            <rFont val="宋体"/>
            <family val="0"/>
          </rPr>
          <t xml:space="preserve">
</t>
        </r>
      </text>
    </comment>
    <comment ref="M3" authorId="0">
      <text>
        <r>
          <rPr>
            <b/>
            <sz val="9"/>
            <rFont val="宋体"/>
            <family val="0"/>
          </rPr>
          <t>含基本工资执行管理九级岗位的办事员。</t>
        </r>
      </text>
    </comment>
    <comment ref="A1" authorId="0">
      <text>
        <r>
          <rPr>
            <b/>
            <sz val="9"/>
            <rFont val="宋体"/>
            <family val="0"/>
          </rPr>
          <t>填表前请先看说明、表下备注、和表格批注。</t>
        </r>
      </text>
    </comment>
  </commentList>
</comments>
</file>

<file path=xl/comments5.xml><?xml version="1.0" encoding="utf-8"?>
<comments xmlns="http://schemas.openxmlformats.org/spreadsheetml/2006/main">
  <authors>
    <author>admin</author>
  </authors>
  <commentList>
    <comment ref="B3" authorId="0">
      <text>
        <r>
          <rPr>
            <sz val="9"/>
            <rFont val="宋体"/>
            <family val="0"/>
          </rPr>
          <t xml:space="preserve">主任医师
</t>
        </r>
      </text>
    </comment>
    <comment ref="C3" authorId="0">
      <text>
        <r>
          <rPr>
            <b/>
            <sz val="9"/>
            <rFont val="宋体"/>
            <family val="0"/>
          </rPr>
          <t>副主任医师</t>
        </r>
        <r>
          <rPr>
            <sz val="9"/>
            <rFont val="宋体"/>
            <family val="0"/>
          </rPr>
          <t xml:space="preserve">
</t>
        </r>
      </text>
    </comment>
    <comment ref="D3" authorId="0">
      <text>
        <r>
          <rPr>
            <b/>
            <sz val="9"/>
            <rFont val="宋体"/>
            <family val="0"/>
          </rPr>
          <t>主治医师</t>
        </r>
        <r>
          <rPr>
            <sz val="9"/>
            <rFont val="宋体"/>
            <family val="0"/>
          </rPr>
          <t xml:space="preserve">
</t>
        </r>
      </text>
    </comment>
    <comment ref="E3" authorId="0">
      <text>
        <r>
          <rPr>
            <sz val="9"/>
            <rFont val="宋体"/>
            <family val="0"/>
          </rPr>
          <t>医师、护师</t>
        </r>
      </text>
    </comment>
    <comment ref="F3" authorId="0">
      <text>
        <r>
          <rPr>
            <b/>
            <sz val="9"/>
            <rFont val="宋体"/>
            <family val="0"/>
          </rPr>
          <t>医士、护士等。</t>
        </r>
        <r>
          <rPr>
            <sz val="9"/>
            <rFont val="宋体"/>
            <family val="0"/>
          </rPr>
          <t xml:space="preserve">
</t>
        </r>
      </text>
    </comment>
    <comment ref="H3" authorId="0">
      <text>
        <r>
          <rPr>
            <b/>
            <sz val="9"/>
            <rFont val="宋体"/>
            <family val="0"/>
          </rPr>
          <t>执行管理人员工资的正、副院长（主任），正、副股级干部。</t>
        </r>
        <r>
          <rPr>
            <sz val="9"/>
            <rFont val="宋体"/>
            <family val="0"/>
          </rPr>
          <t xml:space="preserve">
</t>
        </r>
      </text>
    </comment>
    <comment ref="O3" authorId="0">
      <text>
        <r>
          <rPr>
            <b/>
            <sz val="9"/>
            <rFont val="宋体"/>
            <family val="0"/>
          </rPr>
          <t>执行试用期工资的未转正人员。</t>
        </r>
        <r>
          <rPr>
            <sz val="9"/>
            <rFont val="宋体"/>
            <family val="0"/>
          </rPr>
          <t xml:space="preserve">
</t>
        </r>
      </text>
    </comment>
  </commentList>
</comments>
</file>

<file path=xl/comments6.xml><?xml version="1.0" encoding="utf-8"?>
<comments xmlns="http://schemas.openxmlformats.org/spreadsheetml/2006/main">
  <authors>
    <author>admin</author>
  </authors>
  <commentList>
    <comment ref="A1" authorId="0">
      <text>
        <r>
          <rPr>
            <b/>
            <sz val="9"/>
            <rFont val="宋体"/>
            <family val="0"/>
          </rPr>
          <t>填表前请先看说明、表下备注、和表格批注。</t>
        </r>
      </text>
    </comment>
    <comment ref="L3" authorId="0">
      <text>
        <r>
          <rPr>
            <b/>
            <sz val="9"/>
            <rFont val="宋体"/>
            <family val="0"/>
          </rPr>
          <t>执行管理人员工资的正、副站所长（主任），正、副股级干部。</t>
        </r>
        <r>
          <rPr>
            <sz val="9"/>
            <rFont val="宋体"/>
            <family val="0"/>
          </rPr>
          <t xml:space="preserve">
</t>
        </r>
      </text>
    </comment>
    <comment ref="M3" authorId="0">
      <text>
        <r>
          <rPr>
            <b/>
            <sz val="9"/>
            <rFont val="宋体"/>
            <family val="0"/>
          </rPr>
          <t>含基本工资执行管理九级岗位的办事员。</t>
        </r>
        <r>
          <rPr>
            <sz val="9"/>
            <rFont val="宋体"/>
            <family val="0"/>
          </rPr>
          <t xml:space="preserve">
</t>
        </r>
      </text>
    </comment>
    <comment ref="S3" authorId="0">
      <text>
        <r>
          <rPr>
            <b/>
            <sz val="9"/>
            <rFont val="宋体"/>
            <family val="0"/>
          </rPr>
          <t>执行试用期工资的未转正人员。</t>
        </r>
        <r>
          <rPr>
            <sz val="9"/>
            <rFont val="宋体"/>
            <family val="0"/>
          </rPr>
          <t xml:space="preserve">
</t>
        </r>
      </text>
    </comment>
  </commentList>
</comments>
</file>

<file path=xl/comments7.xml><?xml version="1.0" encoding="utf-8"?>
<comments xmlns="http://schemas.openxmlformats.org/spreadsheetml/2006/main">
  <authors>
    <author>admin</author>
  </authors>
  <commentList>
    <comment ref="A1" authorId="0">
      <text>
        <r>
          <rPr>
            <b/>
            <sz val="9"/>
            <rFont val="宋体"/>
            <family val="0"/>
          </rPr>
          <t>填表前请先看说明、表下备注、和表格批注。</t>
        </r>
      </text>
    </comment>
    <comment ref="L3" authorId="0">
      <text>
        <r>
          <rPr>
            <b/>
            <sz val="9"/>
            <rFont val="宋体"/>
            <family val="0"/>
          </rPr>
          <t>执行管理人员工资的正、副站所长（主任），正、副股级干部。</t>
        </r>
        <r>
          <rPr>
            <sz val="9"/>
            <rFont val="宋体"/>
            <family val="0"/>
          </rPr>
          <t xml:space="preserve">
</t>
        </r>
      </text>
    </comment>
    <comment ref="M3" authorId="0">
      <text>
        <r>
          <rPr>
            <b/>
            <sz val="9"/>
            <rFont val="宋体"/>
            <family val="0"/>
          </rPr>
          <t>含基本工资执行管理九级岗位的办事员。</t>
        </r>
      </text>
    </comment>
    <comment ref="S3" authorId="0">
      <text>
        <r>
          <rPr>
            <b/>
            <sz val="9"/>
            <rFont val="宋体"/>
            <family val="0"/>
          </rPr>
          <t>执行试用期工资的未转正人员。</t>
        </r>
        <r>
          <rPr>
            <sz val="9"/>
            <rFont val="宋体"/>
            <family val="0"/>
          </rPr>
          <t xml:space="preserve">
</t>
        </r>
      </text>
    </comment>
  </commentList>
</comments>
</file>

<file path=xl/comments8.xml><?xml version="1.0" encoding="utf-8"?>
<comments xmlns="http://schemas.openxmlformats.org/spreadsheetml/2006/main">
  <authors>
    <author>admin</author>
  </authors>
  <commentList>
    <comment ref="B3" authorId="0">
      <text>
        <r>
          <rPr>
            <sz val="9"/>
            <rFont val="宋体"/>
            <family val="0"/>
          </rPr>
          <t xml:space="preserve">主任医师
</t>
        </r>
      </text>
    </comment>
    <comment ref="C3" authorId="0">
      <text>
        <r>
          <rPr>
            <b/>
            <sz val="9"/>
            <rFont val="宋体"/>
            <family val="0"/>
          </rPr>
          <t>副主任医师</t>
        </r>
        <r>
          <rPr>
            <sz val="9"/>
            <rFont val="宋体"/>
            <family val="0"/>
          </rPr>
          <t xml:space="preserve">
</t>
        </r>
      </text>
    </comment>
    <comment ref="D3" authorId="0">
      <text>
        <r>
          <rPr>
            <b/>
            <sz val="9"/>
            <rFont val="宋体"/>
            <family val="0"/>
          </rPr>
          <t>主治医师</t>
        </r>
        <r>
          <rPr>
            <sz val="9"/>
            <rFont val="宋体"/>
            <family val="0"/>
          </rPr>
          <t xml:space="preserve">
</t>
        </r>
      </text>
    </comment>
    <comment ref="E3" authorId="0">
      <text>
        <r>
          <rPr>
            <sz val="9"/>
            <rFont val="宋体"/>
            <family val="0"/>
          </rPr>
          <t>医师、护师</t>
        </r>
      </text>
    </comment>
    <comment ref="F3" authorId="0">
      <text>
        <r>
          <rPr>
            <b/>
            <sz val="9"/>
            <rFont val="宋体"/>
            <family val="0"/>
          </rPr>
          <t>医士、护士等。</t>
        </r>
        <r>
          <rPr>
            <sz val="9"/>
            <rFont val="宋体"/>
            <family val="0"/>
          </rPr>
          <t xml:space="preserve">
</t>
        </r>
      </text>
    </comment>
    <comment ref="J3" authorId="0">
      <text>
        <r>
          <rPr>
            <b/>
            <sz val="9"/>
            <rFont val="宋体"/>
            <family val="0"/>
          </rPr>
          <t>执行管理人员工资的正、副院长（主任），正、副股级干部。</t>
        </r>
        <r>
          <rPr>
            <sz val="9"/>
            <rFont val="宋体"/>
            <family val="0"/>
          </rPr>
          <t xml:space="preserve">
</t>
        </r>
      </text>
    </comment>
    <comment ref="Q3" authorId="0">
      <text>
        <r>
          <rPr>
            <b/>
            <sz val="9"/>
            <rFont val="宋体"/>
            <family val="0"/>
          </rPr>
          <t>执行试用期工资的未转正人员。</t>
        </r>
        <r>
          <rPr>
            <sz val="9"/>
            <rFont val="宋体"/>
            <family val="0"/>
          </rPr>
          <t xml:space="preserve">
</t>
        </r>
      </text>
    </comment>
    <comment ref="A1" authorId="0">
      <text>
        <r>
          <rPr>
            <b/>
            <sz val="9"/>
            <rFont val="宋体"/>
            <family val="0"/>
          </rPr>
          <t>疾控、慢病、献血办、康复四个单位。</t>
        </r>
        <r>
          <rPr>
            <sz val="9"/>
            <rFont val="宋体"/>
            <family val="0"/>
          </rPr>
          <t xml:space="preserve">
</t>
        </r>
      </text>
    </comment>
  </commentList>
</comments>
</file>

<file path=xl/comments9.xml><?xml version="1.0" encoding="utf-8"?>
<comments xmlns="http://schemas.openxmlformats.org/spreadsheetml/2006/main">
  <authors>
    <author>admin</author>
  </authors>
  <commentList>
    <comment ref="C3" authorId="0">
      <text>
        <r>
          <rPr>
            <sz val="9"/>
            <rFont val="宋体"/>
            <family val="0"/>
          </rPr>
          <t xml:space="preserve">教育系统实际发放基础性在此标准上+240，奖励性-240元。
</t>
        </r>
      </text>
    </comment>
    <comment ref="F3" authorId="0">
      <text>
        <r>
          <rPr>
            <b/>
            <sz val="9"/>
            <rFont val="宋体"/>
            <family val="0"/>
          </rPr>
          <t>公共卫生按照一类事业标准。</t>
        </r>
      </text>
    </comment>
  </commentList>
</comments>
</file>

<file path=xl/sharedStrings.xml><?xml version="1.0" encoding="utf-8"?>
<sst xmlns="http://schemas.openxmlformats.org/spreadsheetml/2006/main" count="326" uniqueCount="107">
  <si>
    <r>
      <t xml:space="preserve">     其他事业单位实行绩效工资说明
</t>
    </r>
    <r>
      <rPr>
        <b/>
        <sz val="12"/>
        <rFont val="宋体"/>
        <family val="0"/>
      </rPr>
      <t xml:space="preserve">
</t>
    </r>
    <r>
      <rPr>
        <sz val="12"/>
        <rFont val="宋体"/>
        <family val="0"/>
      </rPr>
      <t xml:space="preserve">
    1、把原执行的各项津贴补贴归并为绩效工资。绩效工资分为基础性和奖励性两部分，基础性部分按普人社【2020】14号文件规定的标准执行，随基本工资逐月发放，奖励性部分请各单位填报奖励性绩效工资总额核定表经主管部门审核同意后报人社局核准。
    2、奖励性绩效工资由各单位根据普人社【2020】14号文件要求制订具体分配办法后实施。
    3、填报奖励性绩效工资总额核定表时注意表下说明和项目批注（方框右上角有红色的）。
    4、请各单位根据本单位性质选择相应的工作表填报，</t>
    </r>
    <r>
      <rPr>
        <sz val="12"/>
        <color indexed="10"/>
        <rFont val="宋体"/>
        <family val="0"/>
      </rPr>
      <t>切切</t>
    </r>
    <r>
      <rPr>
        <sz val="12"/>
        <rFont val="宋体"/>
        <family val="0"/>
      </rPr>
      <t>。    
    5、此项工作于2022年3月18日前完成。每月工资发放项目为：</t>
    </r>
    <r>
      <rPr>
        <sz val="12"/>
        <color indexed="14"/>
        <rFont val="宋体"/>
        <family val="0"/>
      </rPr>
      <t>基本工资+基础性绩效工资+国家规定的津贴补贴</t>
    </r>
    <r>
      <rPr>
        <sz val="12"/>
        <rFont val="宋体"/>
        <family val="0"/>
      </rPr>
      <t xml:space="preserve">。奖励性绩效工资的发放办法由各单位根据本单位实际确定。
   </t>
    </r>
    <r>
      <rPr>
        <sz val="12"/>
        <color indexed="10"/>
        <rFont val="宋体"/>
        <family val="0"/>
      </rPr>
      <t xml:space="preserve"> 6、此项工作涉及其他事业单位全体工作人员的切身利益，请各单位负责此项工作的同志要领会文件精神，向单位主要领导汇报，并向本单位人员做好解悉工作，维护社会稳定。
   </t>
    </r>
    <r>
      <rPr>
        <sz val="12"/>
        <rFont val="宋体"/>
        <family val="0"/>
      </rPr>
      <t xml:space="preserve"> 7、公共卫生、基层医疗卫生机构的奖励性绩效工资按原办法执行。
    </t>
    </r>
    <r>
      <rPr>
        <sz val="12"/>
        <color indexed="10"/>
        <rFont val="宋体"/>
        <family val="0"/>
      </rPr>
      <t>8、图书馆、文化馆、博物馆、救助站、光荣院、环卫局属下事业填报其他二类表格并修改表格标题；殡仪馆填报其他三类表格并修改表格标题。</t>
    </r>
    <r>
      <rPr>
        <sz val="12"/>
        <rFont val="宋体"/>
        <family val="0"/>
      </rPr>
      <t xml:space="preserve">
</t>
    </r>
  </si>
  <si>
    <t>2022年1月至2022年12月普宁市其他公益一类事业单位工作人员奖励性绩效工资总额核定表</t>
  </si>
  <si>
    <t>填报单位名称（盖章）：</t>
  </si>
  <si>
    <t>2022年  月  日</t>
  </si>
  <si>
    <t>职务</t>
  </si>
  <si>
    <t>教授级</t>
  </si>
  <si>
    <t>副教授级</t>
  </si>
  <si>
    <t>中级</t>
  </si>
  <si>
    <t>助理级</t>
  </si>
  <si>
    <t>技术员</t>
  </si>
  <si>
    <t>管理四级（副厅级）岗位</t>
  </si>
  <si>
    <t>管理五级（正处级）岗位</t>
  </si>
  <si>
    <t>管理六级（副处级）岗位</t>
  </si>
  <si>
    <t>管理七级（正科级）岗位</t>
  </si>
  <si>
    <t>管理八级（副科级）岗位</t>
  </si>
  <si>
    <t>管理九级（科员）岗位</t>
  </si>
  <si>
    <t>管理十级（办事员)岗位</t>
  </si>
  <si>
    <t>技师</t>
  </si>
  <si>
    <t>高级工</t>
  </si>
  <si>
    <t>中级工</t>
  </si>
  <si>
    <t>初级工</t>
  </si>
  <si>
    <t>普工</t>
  </si>
  <si>
    <t>新参加工作人员</t>
  </si>
  <si>
    <t>核定绩效工资额
（元/月）</t>
  </si>
  <si>
    <t>2018年9月各职务金额
(奖励)</t>
  </si>
  <si>
    <t xml:space="preserve">2018年9月基础性绩效工资标准
</t>
  </si>
  <si>
    <t xml:space="preserve">2018年9月奖励性绩效工资标准
</t>
  </si>
  <si>
    <t>2018年9月绩效工资标准
（基础+奖励）</t>
  </si>
  <si>
    <t>2022年1月在编在岗人数</t>
  </si>
  <si>
    <t>审核机关意见</t>
  </si>
  <si>
    <t xml:space="preserve">   同意核定2022年1月至2022年12月年</t>
  </si>
  <si>
    <t>审   批
机   关
意   见</t>
  </si>
  <si>
    <t xml:space="preserve">    同意核定2022年1月至2022年12月年</t>
  </si>
  <si>
    <t>绩效工资总额</t>
  </si>
  <si>
    <t>元。</t>
  </si>
  <si>
    <t>（盖章）</t>
  </si>
  <si>
    <t>说明： 1、本表按2022年1月实际在编在岗职务情况进行填报。</t>
  </si>
  <si>
    <t xml:space="preserve">       2、本表填报一式四份，市人社局、财政局、主管部门、单位各一份。</t>
  </si>
  <si>
    <t xml:space="preserve">       3、核定的奖励性绩效工资总额由各单位制定的分配办法进行分配。</t>
  </si>
  <si>
    <t>2022年1月至2022年12月普宁市其他公益二类事业单位工作人员奖励性绩效工资总额核定表</t>
  </si>
  <si>
    <t>核定绩效工资额（元/月）</t>
  </si>
  <si>
    <t>各职务金额
（奖励性）</t>
  </si>
  <si>
    <t>2022年1月至2022年12月普宁市其他公益三类事业单位工作人员绩效工资总量核定表</t>
  </si>
  <si>
    <t xml:space="preserve">       3、核定的绩效工资总额由各单位制定的分配办法进行分配，原则上基础性绩效工资占比不低于50%。</t>
  </si>
  <si>
    <t>2022年1月至2022年12月普宁市基层医疗卫生机构工作人员绩效工资总量核定表</t>
  </si>
  <si>
    <t>各职务金额</t>
  </si>
  <si>
    <t>2018年9月绩效工资标准（基础+奖励）</t>
  </si>
  <si>
    <t xml:space="preserve"> 同意核定2022年1月至2022年12月</t>
  </si>
  <si>
    <t xml:space="preserve">  同意核定2022年1月至2022年12月年</t>
  </si>
  <si>
    <t>年绩效工资总额</t>
  </si>
  <si>
    <t>说明： 1、本表按2022年1月实际在编在岗职务情况进行填报，被借调（含社聘）人员不纳入统计。</t>
  </si>
  <si>
    <t xml:space="preserve">       2、本表填报一式四份，市人社局、财政局、卫健局、各基层医疗卫生机构各一份。</t>
  </si>
  <si>
    <t xml:space="preserve">       3、核定的绩效工资总额由各单位制定的分配办法进行分配。</t>
  </si>
  <si>
    <t>2022年1月至2022年12月普宁市其他公益一类（含公共卫生）事业单位工作人员奖励性绩效工资总额核定表</t>
  </si>
  <si>
    <t>2022年   月   日</t>
  </si>
  <si>
    <t>说明： 1、本表按2022年1月实际在编在岗职务情况进行填报，公共卫生机构（疾控、慢防中心、献血办、康复医院）参照一类标准执行。</t>
  </si>
  <si>
    <t>2022年1月至2022年12月普宁市卫生系统二类事业单位工作人员奖励性绩效工资总额核定表</t>
  </si>
  <si>
    <t>说明： 1、本表按2022年1月实际在编在岗职务情况进行填报。（人民、华侨、中医、保健四家医院）</t>
  </si>
  <si>
    <t>2019年10月至2020年9月普宁市公共卫生事业单位工作人员奖励性绩效工资总额核定表</t>
  </si>
  <si>
    <t>2020年  月  日</t>
  </si>
  <si>
    <t>9月在编在岗人数</t>
  </si>
  <si>
    <t xml:space="preserve">   同意核定2019年9月至2020年8月年</t>
  </si>
  <si>
    <t xml:space="preserve">    同意核定2019年9月至2020年8月年</t>
  </si>
  <si>
    <t>说明： 1、本表按2019年10月实际在编在岗职务情况进行填报。</t>
  </si>
  <si>
    <t>普宁市事业单位工作人员绩效工资标准表</t>
  </si>
  <si>
    <t>执行时间：2018年9月1日</t>
  </si>
  <si>
    <t>单位：元/月</t>
  </si>
  <si>
    <t>岗位
类型</t>
  </si>
  <si>
    <t>职务(岗位)等级</t>
  </si>
  <si>
    <t>义务教育学校标准</t>
  </si>
  <si>
    <r>
      <t>基层医疗卫生
机构</t>
    </r>
    <r>
      <rPr>
        <sz val="12"/>
        <color indexed="10"/>
        <rFont val="宋体"/>
        <family val="0"/>
      </rPr>
      <t>（总量）</t>
    </r>
  </si>
  <si>
    <t>其他一类事业单位标准</t>
  </si>
  <si>
    <t>其他二类事业单位标准</t>
  </si>
  <si>
    <r>
      <t>其他三类事业
单位标准</t>
    </r>
    <r>
      <rPr>
        <sz val="12"/>
        <color indexed="10"/>
        <rFont val="宋体"/>
        <family val="0"/>
      </rPr>
      <t>（总量）</t>
    </r>
  </si>
  <si>
    <t>基础性</t>
  </si>
  <si>
    <t>奖励性</t>
  </si>
  <si>
    <t>管理岗位</t>
  </si>
  <si>
    <t>四级职员(副厅级)</t>
  </si>
  <si>
    <t>五级职员(正处级)</t>
  </si>
  <si>
    <t>六级职员(副处级)</t>
  </si>
  <si>
    <t>七级职员(正科级)</t>
  </si>
  <si>
    <t>八级职员(副科级)</t>
  </si>
  <si>
    <t>九级职员(科员)</t>
  </si>
  <si>
    <t>十级职员(办事员)</t>
  </si>
  <si>
    <t>见习期、初期</t>
  </si>
  <si>
    <t>专业技术岗位</t>
  </si>
  <si>
    <t>专业技术二级</t>
  </si>
  <si>
    <t>专业技术三级</t>
  </si>
  <si>
    <t>专业技术四级</t>
  </si>
  <si>
    <t>专业技术五级</t>
  </si>
  <si>
    <t>专业技术六级</t>
  </si>
  <si>
    <t>专业技术七级</t>
  </si>
  <si>
    <t>专业技术八级</t>
  </si>
  <si>
    <t>专业技术九级</t>
  </si>
  <si>
    <t>专业技术十级</t>
  </si>
  <si>
    <t>专业技术十一级</t>
  </si>
  <si>
    <t>专业技术十二级</t>
  </si>
  <si>
    <t>专业技术十三级</t>
  </si>
  <si>
    <t>工勤技能岗位</t>
  </si>
  <si>
    <t>技术工一级(高级技师)</t>
  </si>
  <si>
    <t>技术工二级(技师)</t>
  </si>
  <si>
    <t>技术工三级(高级工)</t>
  </si>
  <si>
    <t>技术工四级(中级工)</t>
  </si>
  <si>
    <t>技术工五级(初级工)</t>
  </si>
  <si>
    <t>普通工人</t>
  </si>
  <si>
    <t>学徒期、熟练期</t>
  </si>
  <si>
    <t xml:space="preserve">注：1．其他事业单位是指除义务教育学校和公共卫生与基层医疗卫生事业单位以外实行岗位
　　 　绩效工资制度的事业单位。
　　2．义务教育学校、普通高中、幼儿园、特殊教育学校执行义务教育学校标准，其他学校
　　 　(含教研室)参照义务教育学校标准执行。
　　3．公共卫生事业单位、全额拨款其他事业单位(学校除外)执行其他事业单位标准。
    4. 其他一类06工改有执行保留工资的按二类标准执行，殡仪馆按三类标准执行。
　　5．文件依据：普人社〔2018〕107号、人社〔2019〕102号、人社〔2020〕14号。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</si>
</sst>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_ "/>
  </numFmts>
  <fonts count="35">
    <font>
      <sz val="12"/>
      <name val="宋体"/>
      <family val="0"/>
    </font>
    <font>
      <sz val="10.5"/>
      <name val="宋体"/>
      <family val="0"/>
    </font>
    <font>
      <sz val="12"/>
      <color indexed="10"/>
      <name val="宋体"/>
      <family val="0"/>
    </font>
    <font>
      <b/>
      <sz val="16"/>
      <name val="方正小标宋简体"/>
      <family val="0"/>
    </font>
    <font>
      <sz val="12"/>
      <color indexed="8"/>
      <name val="宋体"/>
      <family val="0"/>
    </font>
    <font>
      <b/>
      <sz val="12"/>
      <name val="宋体"/>
      <family val="0"/>
    </font>
    <font>
      <b/>
      <sz val="12"/>
      <color indexed="10"/>
      <name val="宋体"/>
      <family val="0"/>
    </font>
    <font>
      <sz val="11"/>
      <name val="宋体"/>
      <family val="0"/>
    </font>
    <font>
      <sz val="18"/>
      <name val="宋体"/>
      <family val="0"/>
    </font>
    <font>
      <b/>
      <sz val="16"/>
      <name val="宋体"/>
      <family val="0"/>
    </font>
    <font>
      <b/>
      <sz val="14"/>
      <name val="宋体"/>
      <family val="0"/>
    </font>
    <font>
      <sz val="11"/>
      <color indexed="10"/>
      <name val="宋体"/>
      <family val="0"/>
    </font>
    <font>
      <b/>
      <sz val="18"/>
      <name val="宋体"/>
      <family val="0"/>
    </font>
    <font>
      <sz val="11"/>
      <color indexed="9"/>
      <name val="宋体"/>
      <family val="0"/>
    </font>
    <font>
      <sz val="11"/>
      <color indexed="8"/>
      <name val="宋体"/>
      <family val="0"/>
    </font>
    <font>
      <b/>
      <sz val="11"/>
      <color indexed="63"/>
      <name val="宋体"/>
      <family val="0"/>
    </font>
    <font>
      <sz val="11"/>
      <color indexed="16"/>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b/>
      <sz val="13"/>
      <color indexed="54"/>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b/>
      <sz val="15"/>
      <color indexed="54"/>
      <name val="宋体"/>
      <family val="0"/>
    </font>
    <font>
      <sz val="11"/>
      <color indexed="53"/>
      <name val="宋体"/>
      <family val="0"/>
    </font>
    <font>
      <sz val="11"/>
      <color indexed="19"/>
      <name val="宋体"/>
      <family val="0"/>
    </font>
    <font>
      <b/>
      <sz val="11"/>
      <color indexed="8"/>
      <name val="宋体"/>
      <family val="0"/>
    </font>
    <font>
      <sz val="12"/>
      <color indexed="14"/>
      <name val="宋体"/>
      <family val="0"/>
    </font>
    <font>
      <b/>
      <sz val="9"/>
      <name val="宋体"/>
      <family val="0"/>
    </font>
    <font>
      <sz val="9"/>
      <name val="宋体"/>
      <family val="0"/>
    </font>
    <font>
      <b/>
      <sz val="8"/>
      <name val="宋体"/>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4" fillId="6" borderId="2" applyNumberFormat="0" applyFont="0" applyAlignment="0" applyProtection="0"/>
    <xf numFmtId="0" fontId="13" fillId="3" borderId="0" applyNumberFormat="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27" fillId="0" borderId="3" applyNumberFormat="0" applyFill="0" applyAlignment="0" applyProtection="0"/>
    <xf numFmtId="0" fontId="22" fillId="0" borderId="3" applyNumberFormat="0" applyFill="0" applyAlignment="0" applyProtection="0"/>
    <xf numFmtId="0" fontId="13" fillId="7" borderId="0" applyNumberFormat="0" applyBorder="0" applyAlignment="0" applyProtection="0"/>
    <xf numFmtId="0" fontId="17" fillId="0" borderId="4" applyNumberFormat="0" applyFill="0" applyAlignment="0" applyProtection="0"/>
    <xf numFmtId="0" fontId="13" fillId="3" borderId="0" applyNumberFormat="0" applyBorder="0" applyAlignment="0" applyProtection="0"/>
    <xf numFmtId="0" fontId="15" fillId="2" borderId="5" applyNumberFormat="0" applyAlignment="0" applyProtection="0"/>
    <xf numFmtId="0" fontId="26" fillId="2" borderId="1" applyNumberFormat="0" applyAlignment="0" applyProtection="0"/>
    <xf numFmtId="0" fontId="23" fillId="8" borderId="6" applyNumberFormat="0" applyAlignment="0" applyProtection="0"/>
    <xf numFmtId="0" fontId="14" fillId="9" borderId="0" applyNumberFormat="0" applyBorder="0" applyAlignment="0" applyProtection="0"/>
    <xf numFmtId="0" fontId="13" fillId="10" borderId="0" applyNumberFormat="0" applyBorder="0" applyAlignment="0" applyProtection="0"/>
    <xf numFmtId="0" fontId="28" fillId="0" borderId="7" applyNumberFormat="0" applyFill="0" applyAlignment="0" applyProtection="0"/>
    <xf numFmtId="0" fontId="0" fillId="0" borderId="0">
      <alignment vertical="center"/>
      <protection/>
    </xf>
    <xf numFmtId="0" fontId="30" fillId="0" borderId="8" applyNumberFormat="0" applyFill="0" applyAlignment="0" applyProtection="0"/>
    <xf numFmtId="0" fontId="21" fillId="9" borderId="0" applyNumberFormat="0" applyBorder="0" applyAlignment="0" applyProtection="0"/>
    <xf numFmtId="0" fontId="29"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4"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4" borderId="0" applyNumberFormat="0" applyBorder="0" applyAlignment="0" applyProtection="0"/>
    <xf numFmtId="0" fontId="13" fillId="4" borderId="0" applyNumberFormat="0" applyBorder="0" applyAlignment="0" applyProtection="0"/>
    <xf numFmtId="0" fontId="4" fillId="0" borderId="0">
      <alignment/>
      <protection/>
    </xf>
  </cellStyleXfs>
  <cellXfs count="87">
    <xf numFmtId="0" fontId="0" fillId="0" borderId="0" xfId="0" applyAlignment="1">
      <alignment vertical="center"/>
    </xf>
    <xf numFmtId="0" fontId="0" fillId="0" borderId="0" xfId="44" applyFont="1" applyAlignment="1">
      <alignment vertical="center"/>
      <protection/>
    </xf>
    <xf numFmtId="0" fontId="1" fillId="0" borderId="0" xfId="44" applyFont="1" applyAlignment="1">
      <alignment vertical="center" wrapText="1"/>
      <protection/>
    </xf>
    <xf numFmtId="0" fontId="2" fillId="0" borderId="0" xfId="44" applyFont="1">
      <alignment vertical="center"/>
      <protection/>
    </xf>
    <xf numFmtId="0" fontId="1" fillId="0" borderId="0" xfId="44" applyFont="1">
      <alignment vertical="center"/>
      <protection/>
    </xf>
    <xf numFmtId="0" fontId="0" fillId="0" borderId="0" xfId="44" applyFont="1">
      <alignment vertical="center"/>
      <protection/>
    </xf>
    <xf numFmtId="0" fontId="3" fillId="0" borderId="0" xfId="44" applyFont="1" applyBorder="1" applyAlignment="1">
      <alignment horizontal="center" vertical="center" wrapText="1"/>
      <protection/>
    </xf>
    <xf numFmtId="0" fontId="1" fillId="0" borderId="9" xfId="44" applyFont="1" applyBorder="1" applyAlignment="1">
      <alignment horizontal="left" vertical="center" wrapText="1"/>
      <protection/>
    </xf>
    <xf numFmtId="0" fontId="1" fillId="0" borderId="0" xfId="44" applyFont="1" applyBorder="1" applyAlignment="1">
      <alignment horizontal="center" vertical="center" wrapText="1"/>
      <protection/>
    </xf>
    <xf numFmtId="0" fontId="0" fillId="0" borderId="10" xfId="44" applyFont="1" applyFill="1" applyBorder="1" applyAlignment="1">
      <alignment horizontal="center" vertical="center" wrapText="1" shrinkToFit="1"/>
      <protection/>
    </xf>
    <xf numFmtId="0" fontId="0" fillId="0" borderId="10" xfId="44" applyFont="1" applyFill="1" applyBorder="1" applyAlignment="1">
      <alignment horizontal="center" vertical="center" shrinkToFit="1"/>
      <protection/>
    </xf>
    <xf numFmtId="0" fontId="0" fillId="0" borderId="11" xfId="44" applyFont="1" applyFill="1" applyBorder="1" applyAlignment="1">
      <alignment horizontal="center" vertical="center" wrapText="1" shrinkToFit="1"/>
      <protection/>
    </xf>
    <xf numFmtId="0" fontId="0" fillId="0" borderId="12" xfId="44" applyFont="1" applyFill="1" applyBorder="1" applyAlignment="1">
      <alignment horizontal="center" vertical="center" wrapText="1" shrinkToFit="1"/>
      <protection/>
    </xf>
    <xf numFmtId="0" fontId="0" fillId="0" borderId="13" xfId="44" applyFont="1" applyFill="1" applyBorder="1" applyAlignment="1">
      <alignment horizontal="center" vertical="center" wrapText="1" shrinkToFit="1"/>
      <protection/>
    </xf>
    <xf numFmtId="0" fontId="0" fillId="0" borderId="10" xfId="44" applyFont="1" applyFill="1" applyBorder="1" applyAlignment="1">
      <alignment vertical="center" shrinkToFit="1"/>
      <protection/>
    </xf>
    <xf numFmtId="0" fontId="0" fillId="0" borderId="14" xfId="44" applyFont="1" applyFill="1" applyBorder="1" applyAlignment="1">
      <alignment horizontal="center" vertical="center" wrapText="1" shrinkToFit="1"/>
      <protection/>
    </xf>
    <xf numFmtId="0" fontId="0" fillId="0" borderId="10" xfId="44" applyFont="1" applyFill="1" applyBorder="1" applyAlignment="1">
      <alignment horizontal="center" vertical="center" textRotation="255" shrinkToFit="1"/>
      <protection/>
    </xf>
    <xf numFmtId="0" fontId="4" fillId="0" borderId="10" xfId="64" applyFont="1" applyFill="1" applyBorder="1" applyAlignment="1">
      <alignment horizontal="center" vertical="center" shrinkToFit="1"/>
      <protection/>
    </xf>
    <xf numFmtId="0" fontId="5" fillId="0" borderId="10" xfId="0" applyFont="1" applyBorder="1" applyAlignment="1">
      <alignment horizontal="center" vertical="center"/>
    </xf>
    <xf numFmtId="0" fontId="2" fillId="0" borderId="10" xfId="44" applyFont="1" applyFill="1" applyBorder="1" applyAlignment="1">
      <alignment horizontal="center" vertical="center" shrinkToFit="1"/>
      <protection/>
    </xf>
    <xf numFmtId="0" fontId="2" fillId="0" borderId="10" xfId="64" applyFont="1" applyFill="1" applyBorder="1" applyAlignment="1">
      <alignment horizontal="center" vertical="center" shrinkToFit="1"/>
      <protection/>
    </xf>
    <xf numFmtId="0" fontId="6" fillId="0" borderId="10" xfId="0" applyFont="1" applyBorder="1" applyAlignment="1">
      <alignment horizontal="center" vertical="center"/>
    </xf>
    <xf numFmtId="0" fontId="5" fillId="0" borderId="10" xfId="0" applyFont="1" applyBorder="1" applyAlignment="1">
      <alignment horizontal="center" vertical="center" wrapText="1"/>
    </xf>
    <xf numFmtId="0" fontId="1" fillId="0" borderId="15" xfId="44" applyFont="1" applyBorder="1" applyAlignment="1">
      <alignment horizontal="left" wrapText="1"/>
      <protection/>
    </xf>
    <xf numFmtId="0" fontId="1" fillId="0" borderId="0" xfId="44" applyFont="1" applyBorder="1" applyAlignment="1">
      <alignment horizontal="right" vertical="center" wrapText="1"/>
      <protection/>
    </xf>
    <xf numFmtId="0" fontId="7" fillId="0" borderId="0" xfId="0" applyFont="1" applyAlignment="1" applyProtection="1">
      <alignment vertical="center"/>
      <protection locked="0"/>
    </xf>
    <xf numFmtId="0" fontId="0" fillId="0" borderId="0" xfId="0" applyAlignment="1" applyProtection="1">
      <alignment vertical="center"/>
      <protection locked="0"/>
    </xf>
    <xf numFmtId="0" fontId="8" fillId="0" borderId="0" xfId="0" applyFont="1" applyAlignment="1" applyProtection="1">
      <alignment horizontal="center" vertical="center"/>
      <protection locked="0"/>
    </xf>
    <xf numFmtId="0" fontId="0" fillId="0" borderId="9" xfId="0" applyBorder="1" applyAlignment="1" applyProtection="1">
      <alignment horizontal="center" vertical="center" shrinkToFit="1"/>
      <protection locked="0"/>
    </xf>
    <xf numFmtId="0" fontId="7"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shrinkToFit="1"/>
      <protection hidden="1"/>
    </xf>
    <xf numFmtId="0" fontId="7" fillId="0" borderId="10" xfId="0" applyFont="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vertical="center" wrapText="1"/>
      <protection locked="0"/>
    </xf>
    <xf numFmtId="0" fontId="5" fillId="0" borderId="16" xfId="0" applyFont="1" applyFill="1" applyBorder="1" applyAlignment="1" applyProtection="1">
      <alignment horizontal="center" vertical="center" wrapText="1"/>
      <protection locked="0"/>
    </xf>
    <xf numFmtId="0" fontId="0" fillId="0" borderId="0" xfId="0" applyFont="1" applyBorder="1" applyAlignment="1" applyProtection="1">
      <alignment vertical="center" wrapText="1"/>
      <protection locked="0"/>
    </xf>
    <xf numFmtId="0" fontId="0" fillId="0" borderId="0" xfId="0" applyBorder="1" applyAlignment="1" applyProtection="1">
      <alignment horizontal="center" wrapText="1"/>
      <protection locked="0"/>
    </xf>
    <xf numFmtId="0" fontId="5" fillId="0" borderId="17" xfId="0" applyFont="1" applyFill="1" applyBorder="1" applyAlignment="1" applyProtection="1">
      <alignment horizontal="center" vertical="center" wrapText="1"/>
      <protection locked="0"/>
    </xf>
    <xf numFmtId="0" fontId="0" fillId="0" borderId="9" xfId="0" applyBorder="1" applyAlignment="1" applyProtection="1">
      <alignment vertical="center"/>
      <protection locked="0"/>
    </xf>
    <xf numFmtId="176" fontId="0" fillId="0" borderId="9" xfId="0" applyNumberFormat="1" applyBorder="1" applyAlignment="1" applyProtection="1">
      <alignment horizontal="center" vertical="center"/>
      <protection hidden="1"/>
    </xf>
    <xf numFmtId="0" fontId="7" fillId="0" borderId="0" xfId="0" applyFont="1" applyFill="1" applyBorder="1" applyAlignment="1" applyProtection="1">
      <alignment horizontal="left" vertical="center" wrapText="1"/>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5"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shrinkToFit="1"/>
      <protection hidden="1"/>
    </xf>
    <xf numFmtId="0" fontId="5" fillId="0" borderId="9" xfId="0" applyFont="1" applyBorder="1" applyAlignment="1" applyProtection="1">
      <alignment vertical="center" wrapText="1"/>
      <protection locked="0"/>
    </xf>
    <xf numFmtId="176" fontId="0" fillId="0" borderId="9" xfId="0" applyNumberFormat="1" applyBorder="1" applyAlignment="1" applyProtection="1">
      <alignment vertical="center"/>
      <protection locked="0"/>
    </xf>
    <xf numFmtId="0" fontId="10" fillId="0" borderId="9" xfId="0" applyFont="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7" fillId="0" borderId="1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wrapText="1"/>
      <protection hidden="1"/>
    </xf>
    <xf numFmtId="0" fontId="7" fillId="0" borderId="19" xfId="0" applyFont="1" applyBorder="1" applyAlignment="1" applyProtection="1">
      <alignment horizontal="center" vertical="center" wrapText="1"/>
      <protection hidden="1"/>
    </xf>
    <xf numFmtId="0" fontId="9" fillId="0" borderId="12" xfId="0" applyFont="1" applyBorder="1" applyAlignment="1" applyProtection="1">
      <alignment horizontal="center" vertical="center" wrapText="1"/>
      <protection locked="0"/>
    </xf>
    <xf numFmtId="0" fontId="9" fillId="0" borderId="0" xfId="0" applyFont="1" applyBorder="1" applyAlignment="1" applyProtection="1">
      <alignment vertical="center" shrinkToFit="1"/>
      <protection hidden="1"/>
    </xf>
    <xf numFmtId="0" fontId="5" fillId="0" borderId="20" xfId="0" applyFont="1" applyBorder="1" applyAlignment="1" applyProtection="1">
      <alignment vertical="center"/>
      <protection locked="0"/>
    </xf>
    <xf numFmtId="0" fontId="5" fillId="0" borderId="0" xfId="0" applyFont="1" applyBorder="1" applyAlignment="1" applyProtection="1">
      <alignment horizontal="center" wrapText="1"/>
      <protection locked="0"/>
    </xf>
    <xf numFmtId="0" fontId="5" fillId="0" borderId="20" xfId="0" applyFont="1" applyBorder="1" applyAlignment="1" applyProtection="1">
      <alignment horizontal="center" wrapText="1"/>
      <protection locked="0"/>
    </xf>
    <xf numFmtId="176" fontId="10" fillId="0" borderId="9" xfId="0" applyNumberFormat="1" applyFont="1" applyBorder="1" applyAlignment="1" applyProtection="1">
      <alignment horizontal="center" vertical="center" wrapText="1"/>
      <protection hidden="1"/>
    </xf>
    <xf numFmtId="176" fontId="10" fillId="0" borderId="21" xfId="0" applyNumberFormat="1"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locked="0"/>
    </xf>
    <xf numFmtId="0" fontId="8" fillId="0" borderId="0" xfId="0" applyFont="1" applyAlignment="1" applyProtection="1">
      <alignment horizontal="center" vertical="center" shrinkToFit="1"/>
      <protection locked="0"/>
    </xf>
    <xf numFmtId="31" fontId="0" fillId="0" borderId="9" xfId="0" applyNumberFormat="1" applyBorder="1" applyAlignment="1" applyProtection="1">
      <alignment horizontal="center" vertical="center"/>
      <protection locked="0"/>
    </xf>
    <xf numFmtId="0" fontId="0" fillId="0" borderId="19" xfId="0" applyBorder="1" applyAlignment="1">
      <alignment vertical="center"/>
    </xf>
    <xf numFmtId="0" fontId="7" fillId="0" borderId="10"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protection hidden="1"/>
    </xf>
    <xf numFmtId="0" fontId="9" fillId="0" borderId="16"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20" xfId="0" applyFont="1" applyBorder="1" applyAlignment="1" applyProtection="1">
      <alignment vertical="center" wrapText="1"/>
      <protection locked="0"/>
    </xf>
    <xf numFmtId="0" fontId="0" fillId="0" borderId="0" xfId="0" applyFont="1" applyBorder="1" applyAlignment="1" applyProtection="1">
      <alignment horizontal="center" wrapText="1"/>
      <protection locked="0"/>
    </xf>
    <xf numFmtId="0" fontId="0" fillId="0" borderId="20" xfId="0" applyFont="1" applyBorder="1" applyAlignment="1" applyProtection="1">
      <alignment horizontal="center" wrapText="1"/>
      <protection locked="0"/>
    </xf>
    <xf numFmtId="176" fontId="0" fillId="0" borderId="21" xfId="0" applyNumberFormat="1" applyBorder="1" applyAlignment="1" applyProtection="1">
      <alignment horizontal="center" vertical="center"/>
      <protection hidden="1"/>
    </xf>
    <xf numFmtId="0" fontId="5" fillId="0" borderId="12"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5" fillId="0" borderId="21" xfId="0" applyFont="1" applyBorder="1" applyAlignment="1" applyProtection="1">
      <alignment vertical="center" wrapText="1"/>
      <protection locked="0"/>
    </xf>
    <xf numFmtId="176" fontId="0" fillId="0" borderId="17" xfId="0" applyNumberFormat="1" applyBorder="1" applyAlignment="1" applyProtection="1">
      <alignment vertical="center"/>
      <protection locked="0"/>
    </xf>
    <xf numFmtId="177" fontId="9" fillId="0" borderId="0" xfId="0" applyNumberFormat="1" applyFont="1" applyBorder="1" applyAlignment="1" applyProtection="1">
      <alignment horizontal="center" vertical="center" shrinkToFit="1"/>
      <protection hidden="1"/>
    </xf>
    <xf numFmtId="0" fontId="0" fillId="0" borderId="0" xfId="0" applyAlignment="1" applyProtection="1">
      <alignment vertical="center"/>
      <protection hidden="1"/>
    </xf>
    <xf numFmtId="0" fontId="12" fillId="0" borderId="0" xfId="0" applyFont="1" applyAlignment="1" applyProtection="1">
      <alignment horizontal="left" vertical="center" wrapText="1"/>
      <protection hidden="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07事业津贴补贴标准"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16-07"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tabColor indexed="10"/>
  </sheetPr>
  <dimension ref="A1:A32"/>
  <sheetViews>
    <sheetView workbookViewId="0" topLeftCell="A1">
      <selection activeCell="C20" sqref="C20"/>
    </sheetView>
  </sheetViews>
  <sheetFormatPr defaultColWidth="9.00390625" defaultRowHeight="14.25"/>
  <cols>
    <col min="1" max="1" width="74.125" style="85" customWidth="1"/>
    <col min="2" max="16384" width="9.00390625" style="85" customWidth="1"/>
  </cols>
  <sheetData>
    <row r="1" ht="14.25" customHeight="1">
      <c r="A1" s="86" t="s">
        <v>0</v>
      </c>
    </row>
    <row r="2" ht="14.25">
      <c r="A2" s="86"/>
    </row>
    <row r="3" ht="14.25">
      <c r="A3" s="86"/>
    </row>
    <row r="4" ht="14.25">
      <c r="A4" s="86"/>
    </row>
    <row r="5" ht="14.25">
      <c r="A5" s="86"/>
    </row>
    <row r="6" ht="14.25">
      <c r="A6" s="86"/>
    </row>
    <row r="7" ht="14.25">
      <c r="A7" s="86"/>
    </row>
    <row r="8" ht="14.25">
      <c r="A8" s="86"/>
    </row>
    <row r="9" ht="14.25">
      <c r="A9" s="86"/>
    </row>
    <row r="10" ht="14.25">
      <c r="A10" s="86"/>
    </row>
    <row r="11" ht="14.25">
      <c r="A11" s="86"/>
    </row>
    <row r="12" ht="14.25">
      <c r="A12" s="86"/>
    </row>
    <row r="13" ht="14.25">
      <c r="A13" s="86"/>
    </row>
    <row r="14" ht="14.25">
      <c r="A14" s="86"/>
    </row>
    <row r="15" ht="14.25">
      <c r="A15" s="86"/>
    </row>
    <row r="16" ht="14.25">
      <c r="A16" s="86"/>
    </row>
    <row r="17" ht="14.25">
      <c r="A17" s="86"/>
    </row>
    <row r="18" ht="14.25">
      <c r="A18" s="86"/>
    </row>
    <row r="19" ht="14.25">
      <c r="A19" s="86"/>
    </row>
    <row r="20" ht="14.25">
      <c r="A20" s="86"/>
    </row>
    <row r="21" ht="14.25">
      <c r="A21" s="86"/>
    </row>
    <row r="22" ht="14.25">
      <c r="A22" s="86"/>
    </row>
    <row r="23" ht="14.25">
      <c r="A23" s="86"/>
    </row>
    <row r="24" ht="14.25">
      <c r="A24" s="86"/>
    </row>
    <row r="25" ht="14.25">
      <c r="A25" s="86"/>
    </row>
    <row r="26" ht="14.25">
      <c r="A26" s="86"/>
    </row>
    <row r="27" ht="14.25">
      <c r="A27" s="86"/>
    </row>
    <row r="28" ht="14.25">
      <c r="A28" s="86"/>
    </row>
    <row r="29" ht="14.25">
      <c r="A29" s="86"/>
    </row>
    <row r="30" ht="14.25">
      <c r="A30" s="86"/>
    </row>
    <row r="31" ht="14.25">
      <c r="A31" s="86"/>
    </row>
    <row r="32" ht="14.25">
      <c r="A32" s="86"/>
    </row>
  </sheetData>
  <sheetProtection password="CF7A" sheet="1" objects="1"/>
  <mergeCells count="1">
    <mergeCell ref="A1:A32"/>
  </mergeCells>
  <printOptions/>
  <pageMargins left="1.03" right="0.78"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U15"/>
  <sheetViews>
    <sheetView showZeros="0" workbookViewId="0" topLeftCell="A1">
      <selection activeCell="I23" sqref="I23"/>
    </sheetView>
  </sheetViews>
  <sheetFormatPr defaultColWidth="9.00390625" defaultRowHeight="14.25"/>
  <cols>
    <col min="1" max="1" width="14.75390625" style="26" customWidth="1"/>
    <col min="2" max="6" width="6.375" style="26" customWidth="1"/>
    <col min="7" max="8" width="6.375" style="26" hidden="1" customWidth="1"/>
    <col min="9" max="12" width="6.375" style="26" customWidth="1"/>
    <col min="13" max="13" width="6.50390625" style="26" customWidth="1"/>
    <col min="14" max="19" width="6.125" style="26" customWidth="1"/>
    <col min="20" max="21" width="10.75390625" style="26" customWidth="1"/>
    <col min="22" max="22" width="14.50390625" style="26" customWidth="1"/>
    <col min="23" max="16384" width="9.00390625" style="26" customWidth="1"/>
  </cols>
  <sheetData>
    <row r="1" spans="1:21" ht="33" customHeight="1">
      <c r="A1" s="27" t="s">
        <v>1</v>
      </c>
      <c r="B1" s="27"/>
      <c r="C1" s="27"/>
      <c r="D1" s="27"/>
      <c r="E1" s="27"/>
      <c r="F1" s="27"/>
      <c r="G1" s="27"/>
      <c r="H1" s="27"/>
      <c r="I1" s="27"/>
      <c r="J1" s="27"/>
      <c r="K1" s="27"/>
      <c r="L1" s="27"/>
      <c r="M1" s="27"/>
      <c r="N1" s="27"/>
      <c r="O1" s="27"/>
      <c r="P1" s="27"/>
      <c r="Q1" s="27"/>
      <c r="R1" s="27"/>
      <c r="S1" s="27"/>
      <c r="T1" s="27"/>
      <c r="U1" s="27"/>
    </row>
    <row r="2" spans="1:21" ht="21.75" customHeight="1">
      <c r="A2" s="28" t="s">
        <v>2</v>
      </c>
      <c r="B2" s="28"/>
      <c r="C2" s="28"/>
      <c r="D2" s="28"/>
      <c r="E2" s="28"/>
      <c r="F2" s="28"/>
      <c r="G2" s="28"/>
      <c r="H2" s="28"/>
      <c r="I2" s="28"/>
      <c r="J2" s="28"/>
      <c r="K2" s="28"/>
      <c r="L2" s="28"/>
      <c r="T2" s="53" t="s">
        <v>3</v>
      </c>
      <c r="U2" s="53"/>
    </row>
    <row r="3" spans="1:21" s="25" customFormat="1" ht="69" customHeight="1">
      <c r="A3" s="29" t="s">
        <v>4</v>
      </c>
      <c r="B3" s="29" t="s">
        <v>5</v>
      </c>
      <c r="C3" s="29" t="s">
        <v>6</v>
      </c>
      <c r="D3" s="29" t="s">
        <v>7</v>
      </c>
      <c r="E3" s="29" t="s">
        <v>8</v>
      </c>
      <c r="F3" s="29" t="s">
        <v>9</v>
      </c>
      <c r="G3" s="67" t="s">
        <v>10</v>
      </c>
      <c r="H3" s="67" t="s">
        <v>11</v>
      </c>
      <c r="I3" s="29" t="s">
        <v>12</v>
      </c>
      <c r="J3" s="29" t="s">
        <v>13</v>
      </c>
      <c r="K3" s="29" t="s">
        <v>14</v>
      </c>
      <c r="L3" s="29" t="s">
        <v>15</v>
      </c>
      <c r="M3" s="29" t="s">
        <v>16</v>
      </c>
      <c r="N3" s="29" t="s">
        <v>17</v>
      </c>
      <c r="O3" s="29" t="s">
        <v>18</v>
      </c>
      <c r="P3" s="29" t="s">
        <v>19</v>
      </c>
      <c r="Q3" s="29" t="s">
        <v>20</v>
      </c>
      <c r="R3" s="29" t="s">
        <v>21</v>
      </c>
      <c r="S3" s="29" t="s">
        <v>22</v>
      </c>
      <c r="T3" s="54" t="s">
        <v>23</v>
      </c>
      <c r="U3" s="55"/>
    </row>
    <row r="4" spans="1:21" s="25" customFormat="1" ht="45" customHeight="1" hidden="1">
      <c r="A4" s="29" t="s">
        <v>24</v>
      </c>
      <c r="B4" s="30">
        <f>B6*B8</f>
        <v>0</v>
      </c>
      <c r="C4" s="30">
        <f>C6*C8</f>
        <v>0</v>
      </c>
      <c r="D4" s="30">
        <f aca="true" t="shared" si="0" ref="D4:S4">D6*D8</f>
        <v>0</v>
      </c>
      <c r="E4" s="30">
        <f t="shared" si="0"/>
        <v>0</v>
      </c>
      <c r="F4" s="30">
        <f t="shared" si="0"/>
        <v>0</v>
      </c>
      <c r="G4" s="30">
        <f t="shared" si="0"/>
        <v>0</v>
      </c>
      <c r="H4" s="30">
        <f t="shared" si="0"/>
        <v>0</v>
      </c>
      <c r="I4" s="30">
        <f t="shared" si="0"/>
        <v>0</v>
      </c>
      <c r="J4" s="30">
        <f t="shared" si="0"/>
        <v>0</v>
      </c>
      <c r="K4" s="30">
        <f t="shared" si="0"/>
        <v>0</v>
      </c>
      <c r="L4" s="30">
        <f t="shared" si="0"/>
        <v>0</v>
      </c>
      <c r="M4" s="30">
        <f t="shared" si="0"/>
        <v>0</v>
      </c>
      <c r="N4" s="30">
        <f t="shared" si="0"/>
        <v>0</v>
      </c>
      <c r="O4" s="30">
        <f t="shared" si="0"/>
        <v>0</v>
      </c>
      <c r="P4" s="30">
        <f t="shared" si="0"/>
        <v>0</v>
      </c>
      <c r="Q4" s="30">
        <f t="shared" si="0"/>
        <v>0</v>
      </c>
      <c r="R4" s="30">
        <f t="shared" si="0"/>
        <v>0</v>
      </c>
      <c r="S4" s="30">
        <f t="shared" si="0"/>
        <v>0</v>
      </c>
      <c r="T4" s="54">
        <f>SUM(B4:S4)</f>
        <v>0</v>
      </c>
      <c r="U4" s="70"/>
    </row>
    <row r="5" spans="1:21" s="25" customFormat="1" ht="45" customHeight="1" hidden="1">
      <c r="A5" s="29" t="s">
        <v>25</v>
      </c>
      <c r="B5" s="30">
        <v>2071</v>
      </c>
      <c r="C5" s="30">
        <v>2023</v>
      </c>
      <c r="D5" s="30">
        <v>1965</v>
      </c>
      <c r="E5" s="30">
        <v>1932</v>
      </c>
      <c r="F5" s="30">
        <v>1860</v>
      </c>
      <c r="G5" s="30">
        <v>3044</v>
      </c>
      <c r="H5" s="30">
        <v>2944</v>
      </c>
      <c r="I5" s="30">
        <v>2754</v>
      </c>
      <c r="J5" s="30">
        <v>2551</v>
      </c>
      <c r="K5" s="30">
        <v>2351</v>
      </c>
      <c r="L5" s="30">
        <v>2006</v>
      </c>
      <c r="M5" s="30">
        <v>1936</v>
      </c>
      <c r="N5" s="30">
        <v>1942</v>
      </c>
      <c r="O5" s="30">
        <v>1878</v>
      </c>
      <c r="P5" s="30">
        <v>1866</v>
      </c>
      <c r="Q5" s="30">
        <v>1839</v>
      </c>
      <c r="R5" s="30">
        <v>1762</v>
      </c>
      <c r="S5" s="30">
        <v>1692</v>
      </c>
      <c r="T5" s="54"/>
      <c r="U5" s="70"/>
    </row>
    <row r="6" spans="1:21" s="25" customFormat="1" ht="45" customHeight="1" hidden="1">
      <c r="A6" s="29" t="s">
        <v>26</v>
      </c>
      <c r="B6" s="30">
        <v>1083</v>
      </c>
      <c r="C6" s="30">
        <v>988</v>
      </c>
      <c r="D6" s="30">
        <v>901</v>
      </c>
      <c r="E6" s="30">
        <v>848</v>
      </c>
      <c r="F6" s="30">
        <v>796</v>
      </c>
      <c r="G6" s="30">
        <v>1490</v>
      </c>
      <c r="H6" s="30">
        <v>1410</v>
      </c>
      <c r="I6" s="30">
        <v>1295</v>
      </c>
      <c r="J6" s="30">
        <v>1173</v>
      </c>
      <c r="K6" s="30">
        <v>1058</v>
      </c>
      <c r="L6" s="30">
        <v>880</v>
      </c>
      <c r="M6" s="30">
        <v>828</v>
      </c>
      <c r="N6" s="30">
        <v>897</v>
      </c>
      <c r="O6" s="30">
        <v>847</v>
      </c>
      <c r="P6" s="30">
        <v>813</v>
      </c>
      <c r="Q6" s="30">
        <v>781</v>
      </c>
      <c r="R6" s="30">
        <v>747</v>
      </c>
      <c r="S6" s="30">
        <v>702</v>
      </c>
      <c r="T6" s="54"/>
      <c r="U6" s="70"/>
    </row>
    <row r="7" spans="1:21" s="25" customFormat="1" ht="42" customHeight="1" hidden="1">
      <c r="A7" s="29" t="s">
        <v>27</v>
      </c>
      <c r="B7" s="30">
        <f>B5+B6</f>
        <v>3154</v>
      </c>
      <c r="C7" s="30">
        <f aca="true" t="shared" si="1" ref="C7:S7">C5+C6</f>
        <v>3011</v>
      </c>
      <c r="D7" s="30">
        <f t="shared" si="1"/>
        <v>2866</v>
      </c>
      <c r="E7" s="30">
        <f t="shared" si="1"/>
        <v>2780</v>
      </c>
      <c r="F7" s="30">
        <f t="shared" si="1"/>
        <v>2656</v>
      </c>
      <c r="G7" s="30">
        <f t="shared" si="1"/>
        <v>4534</v>
      </c>
      <c r="H7" s="30">
        <f t="shared" si="1"/>
        <v>4354</v>
      </c>
      <c r="I7" s="30">
        <f t="shared" si="1"/>
        <v>4049</v>
      </c>
      <c r="J7" s="30">
        <f t="shared" si="1"/>
        <v>3724</v>
      </c>
      <c r="K7" s="30">
        <f t="shared" si="1"/>
        <v>3409</v>
      </c>
      <c r="L7" s="30">
        <f t="shared" si="1"/>
        <v>2886</v>
      </c>
      <c r="M7" s="30">
        <f t="shared" si="1"/>
        <v>2764</v>
      </c>
      <c r="N7" s="30">
        <f t="shared" si="1"/>
        <v>2839</v>
      </c>
      <c r="O7" s="30">
        <f t="shared" si="1"/>
        <v>2725</v>
      </c>
      <c r="P7" s="30">
        <f t="shared" si="1"/>
        <v>2679</v>
      </c>
      <c r="Q7" s="30">
        <f t="shared" si="1"/>
        <v>2620</v>
      </c>
      <c r="R7" s="30">
        <f t="shared" si="1"/>
        <v>2509</v>
      </c>
      <c r="S7" s="30">
        <f t="shared" si="1"/>
        <v>2394</v>
      </c>
      <c r="T7" s="56"/>
      <c r="U7" s="70"/>
    </row>
    <row r="8" spans="1:21" s="25" customFormat="1" ht="33" customHeight="1">
      <c r="A8" s="29" t="s">
        <v>28</v>
      </c>
      <c r="B8" s="31"/>
      <c r="C8" s="31"/>
      <c r="D8" s="31"/>
      <c r="E8" s="31"/>
      <c r="F8" s="31"/>
      <c r="G8" s="31"/>
      <c r="H8" s="31"/>
      <c r="I8" s="31"/>
      <c r="J8" s="31"/>
      <c r="K8" s="31"/>
      <c r="L8" s="31"/>
      <c r="M8" s="31"/>
      <c r="N8" s="31"/>
      <c r="O8" s="31"/>
      <c r="P8" s="31"/>
      <c r="Q8" s="31"/>
      <c r="R8" s="31"/>
      <c r="S8" s="31"/>
      <c r="T8" s="58">
        <f>T4</f>
        <v>0</v>
      </c>
      <c r="U8" s="59"/>
    </row>
    <row r="9" spans="1:21" s="25" customFormat="1" ht="39.75" customHeight="1">
      <c r="A9" s="32" t="s">
        <v>29</v>
      </c>
      <c r="B9" s="33" t="s">
        <v>30</v>
      </c>
      <c r="C9" s="34"/>
      <c r="D9" s="34"/>
      <c r="E9" s="34"/>
      <c r="F9" s="34"/>
      <c r="G9" s="34"/>
      <c r="H9" s="34"/>
      <c r="I9" s="34"/>
      <c r="J9" s="34"/>
      <c r="K9" s="34"/>
      <c r="L9" s="48" t="s">
        <v>31</v>
      </c>
      <c r="M9" s="48"/>
      <c r="N9" s="34" t="s">
        <v>32</v>
      </c>
      <c r="O9" s="34"/>
      <c r="P9" s="34"/>
      <c r="Q9" s="34"/>
      <c r="R9" s="34"/>
      <c r="S9" s="34"/>
      <c r="T9" s="34"/>
      <c r="U9" s="60"/>
    </row>
    <row r="10" spans="1:21" s="25" customFormat="1" ht="39.75" customHeight="1">
      <c r="A10" s="32"/>
      <c r="B10" s="35" t="s">
        <v>33</v>
      </c>
      <c r="C10" s="36"/>
      <c r="D10" s="36"/>
      <c r="E10" s="37"/>
      <c r="F10" s="37"/>
      <c r="G10" s="37"/>
      <c r="H10" s="37"/>
      <c r="I10" s="37"/>
      <c r="J10" s="38" t="s">
        <v>34</v>
      </c>
      <c r="K10" s="38"/>
      <c r="L10" s="48"/>
      <c r="M10" s="48"/>
      <c r="N10" s="35" t="s">
        <v>33</v>
      </c>
      <c r="O10" s="36"/>
      <c r="P10" s="36"/>
      <c r="Q10" s="49">
        <f>T8*12</f>
        <v>0</v>
      </c>
      <c r="R10" s="49"/>
      <c r="S10" s="49"/>
      <c r="T10" s="61" t="s">
        <v>34</v>
      </c>
      <c r="U10" s="62"/>
    </row>
    <row r="11" spans="1:21" s="25" customFormat="1" ht="27" customHeight="1">
      <c r="A11" s="32"/>
      <c r="B11" s="39"/>
      <c r="C11" s="37"/>
      <c r="D11" s="37"/>
      <c r="E11" s="40"/>
      <c r="F11" s="41" t="s">
        <v>35</v>
      </c>
      <c r="G11" s="41"/>
      <c r="H11" s="41"/>
      <c r="I11" s="41"/>
      <c r="J11" s="41"/>
      <c r="K11" s="41"/>
      <c r="L11" s="48"/>
      <c r="M11" s="48"/>
      <c r="N11" s="38"/>
      <c r="O11" s="38"/>
      <c r="P11" s="38"/>
      <c r="Q11" s="38"/>
      <c r="R11" s="38"/>
      <c r="S11" s="38"/>
      <c r="T11" s="63" t="s">
        <v>35</v>
      </c>
      <c r="U11" s="64"/>
    </row>
    <row r="12" spans="1:21" s="25" customFormat="1" ht="27" customHeight="1">
      <c r="A12" s="32"/>
      <c r="B12" s="42"/>
      <c r="C12" s="43"/>
      <c r="D12" s="43"/>
      <c r="E12" s="43"/>
      <c r="F12" s="44">
        <f ca="1">TODAY()-1</f>
        <v>44619</v>
      </c>
      <c r="G12" s="44"/>
      <c r="H12" s="44"/>
      <c r="I12" s="44"/>
      <c r="J12" s="44"/>
      <c r="K12" s="44"/>
      <c r="L12" s="48"/>
      <c r="M12" s="48"/>
      <c r="N12" s="50"/>
      <c r="O12" s="50"/>
      <c r="P12" s="51"/>
      <c r="Q12" s="50"/>
      <c r="R12" s="52"/>
      <c r="S12" s="52"/>
      <c r="T12" s="65">
        <f ca="1">TODAY()</f>
        <v>44620</v>
      </c>
      <c r="U12" s="66"/>
    </row>
    <row r="13" spans="1:21" ht="18" customHeight="1">
      <c r="A13" s="45" t="s">
        <v>36</v>
      </c>
      <c r="B13" s="45"/>
      <c r="C13" s="45"/>
      <c r="D13" s="45"/>
      <c r="E13" s="45"/>
      <c r="F13" s="45"/>
      <c r="G13" s="45"/>
      <c r="H13" s="45"/>
      <c r="I13" s="45"/>
      <c r="J13" s="45"/>
      <c r="K13" s="45"/>
      <c r="L13" s="45"/>
      <c r="M13" s="45"/>
      <c r="N13" s="45"/>
      <c r="O13" s="45"/>
      <c r="P13" s="45"/>
      <c r="Q13" s="45"/>
      <c r="R13" s="45"/>
      <c r="S13" s="45"/>
      <c r="T13" s="45"/>
      <c r="U13" s="45"/>
    </row>
    <row r="14" spans="1:20" ht="18" customHeight="1">
      <c r="A14" s="46" t="s">
        <v>37</v>
      </c>
      <c r="B14" s="46"/>
      <c r="C14" s="46"/>
      <c r="D14" s="46"/>
      <c r="E14" s="46"/>
      <c r="F14" s="46"/>
      <c r="G14" s="46"/>
      <c r="H14" s="46"/>
      <c r="I14" s="46"/>
      <c r="J14" s="46"/>
      <c r="K14" s="46"/>
      <c r="L14" s="46"/>
      <c r="M14" s="46"/>
      <c r="N14" s="46"/>
      <c r="O14" s="46"/>
      <c r="P14" s="46"/>
      <c r="Q14" s="46"/>
      <c r="R14" s="46"/>
      <c r="S14" s="46"/>
      <c r="T14" s="46"/>
    </row>
    <row r="15" spans="1:21" ht="14.25">
      <c r="A15" s="47" t="s">
        <v>38</v>
      </c>
      <c r="B15" s="47"/>
      <c r="C15" s="47"/>
      <c r="D15" s="47"/>
      <c r="E15" s="47"/>
      <c r="F15" s="47"/>
      <c r="G15" s="47"/>
      <c r="H15" s="47"/>
      <c r="I15" s="47"/>
      <c r="J15" s="47"/>
      <c r="K15" s="47"/>
      <c r="L15" s="47"/>
      <c r="M15" s="47"/>
      <c r="N15" s="47"/>
      <c r="O15" s="47"/>
      <c r="P15" s="47"/>
      <c r="Q15" s="47"/>
      <c r="R15" s="47"/>
      <c r="S15" s="47"/>
      <c r="T15" s="47"/>
      <c r="U15" s="47"/>
    </row>
  </sheetData>
  <sheetProtection password="CF7A" sheet="1" objects="1"/>
  <protectedRanges>
    <protectedRange sqref="D2" name="区域2"/>
  </protectedRanges>
  <mergeCells count="26">
    <mergeCell ref="A1:U1"/>
    <mergeCell ref="A2:B2"/>
    <mergeCell ref="C2:L2"/>
    <mergeCell ref="T2:U2"/>
    <mergeCell ref="T3:U3"/>
    <mergeCell ref="T4:U4"/>
    <mergeCell ref="T5:U5"/>
    <mergeCell ref="T6:U6"/>
    <mergeCell ref="T7:U7"/>
    <mergeCell ref="T8:U8"/>
    <mergeCell ref="B9:K9"/>
    <mergeCell ref="N9:U9"/>
    <mergeCell ref="B10:D10"/>
    <mergeCell ref="E10:I10"/>
    <mergeCell ref="N10:P10"/>
    <mergeCell ref="Q10:S10"/>
    <mergeCell ref="C11:D11"/>
    <mergeCell ref="F11:K11"/>
    <mergeCell ref="T11:U11"/>
    <mergeCell ref="F12:K12"/>
    <mergeCell ref="T12:U12"/>
    <mergeCell ref="A13:U13"/>
    <mergeCell ref="A14:S14"/>
    <mergeCell ref="A15:U15"/>
    <mergeCell ref="A9:A12"/>
    <mergeCell ref="L9:M12"/>
  </mergeCells>
  <printOptions/>
  <pageMargins left="0.52" right="0.21" top="0.9599999999999999" bottom="0.29" header="0.38" footer="0.21"/>
  <pageSetup horizontalDpi="600" verticalDpi="600" orientation="landscape" paperSize="9" scale="95"/>
  <legacyDrawing r:id="rId2"/>
</worksheet>
</file>

<file path=xl/worksheets/sheet3.xml><?xml version="1.0" encoding="utf-8"?>
<worksheet xmlns="http://schemas.openxmlformats.org/spreadsheetml/2006/main" xmlns:r="http://schemas.openxmlformats.org/officeDocument/2006/relationships">
  <dimension ref="A1:U15"/>
  <sheetViews>
    <sheetView showZeros="0" workbookViewId="0" topLeftCell="A1">
      <selection activeCell="Q10" sqref="Q10:S10"/>
    </sheetView>
  </sheetViews>
  <sheetFormatPr defaultColWidth="9.00390625" defaultRowHeight="14.25"/>
  <cols>
    <col min="1" max="1" width="14.75390625" style="26" customWidth="1"/>
    <col min="2" max="6" width="6.375" style="26" customWidth="1"/>
    <col min="7" max="8" width="6.375" style="26" hidden="1" customWidth="1"/>
    <col min="9" max="12" width="6.375" style="26" customWidth="1"/>
    <col min="13" max="13" width="6.50390625" style="26" customWidth="1"/>
    <col min="14" max="19" width="6.125" style="26" customWidth="1"/>
    <col min="20" max="21" width="10.75390625" style="26" customWidth="1"/>
    <col min="22" max="22" width="14.50390625" style="26" customWidth="1"/>
    <col min="23" max="16384" width="9.00390625" style="26" customWidth="1"/>
  </cols>
  <sheetData>
    <row r="1" spans="1:21" ht="33" customHeight="1">
      <c r="A1" s="27" t="s">
        <v>39</v>
      </c>
      <c r="B1" s="27"/>
      <c r="C1" s="27"/>
      <c r="D1" s="27"/>
      <c r="E1" s="27"/>
      <c r="F1" s="27"/>
      <c r="G1" s="27"/>
      <c r="H1" s="27"/>
      <c r="I1" s="27"/>
      <c r="J1" s="27"/>
      <c r="K1" s="27"/>
      <c r="L1" s="27"/>
      <c r="M1" s="27"/>
      <c r="N1" s="27"/>
      <c r="O1" s="27"/>
      <c r="P1" s="27"/>
      <c r="Q1" s="27"/>
      <c r="R1" s="27"/>
      <c r="S1" s="27"/>
      <c r="T1" s="27"/>
      <c r="U1" s="27"/>
    </row>
    <row r="2" spans="1:21" ht="21.75" customHeight="1">
      <c r="A2" s="28" t="s">
        <v>2</v>
      </c>
      <c r="B2" s="28"/>
      <c r="C2" s="28"/>
      <c r="D2" s="28"/>
      <c r="E2" s="28"/>
      <c r="F2" s="28"/>
      <c r="G2" s="28"/>
      <c r="H2" s="28"/>
      <c r="I2" s="28"/>
      <c r="J2" s="28"/>
      <c r="K2" s="28"/>
      <c r="L2" s="28"/>
      <c r="T2" s="53" t="s">
        <v>3</v>
      </c>
      <c r="U2" s="53"/>
    </row>
    <row r="3" spans="1:21" s="25" customFormat="1" ht="69" customHeight="1">
      <c r="A3" s="29" t="s">
        <v>4</v>
      </c>
      <c r="B3" s="29" t="s">
        <v>5</v>
      </c>
      <c r="C3" s="29" t="s">
        <v>6</v>
      </c>
      <c r="D3" s="29" t="s">
        <v>7</v>
      </c>
      <c r="E3" s="29" t="s">
        <v>8</v>
      </c>
      <c r="F3" s="29" t="s">
        <v>9</v>
      </c>
      <c r="G3" s="67" t="s">
        <v>10</v>
      </c>
      <c r="H3" s="67" t="s">
        <v>11</v>
      </c>
      <c r="I3" s="29" t="s">
        <v>12</v>
      </c>
      <c r="J3" s="29" t="s">
        <v>13</v>
      </c>
      <c r="K3" s="29" t="s">
        <v>14</v>
      </c>
      <c r="L3" s="29" t="s">
        <v>15</v>
      </c>
      <c r="M3" s="29" t="s">
        <v>16</v>
      </c>
      <c r="N3" s="29" t="s">
        <v>17</v>
      </c>
      <c r="O3" s="29" t="s">
        <v>18</v>
      </c>
      <c r="P3" s="29" t="s">
        <v>19</v>
      </c>
      <c r="Q3" s="29" t="s">
        <v>20</v>
      </c>
      <c r="R3" s="29" t="s">
        <v>21</v>
      </c>
      <c r="S3" s="29" t="s">
        <v>22</v>
      </c>
      <c r="T3" s="54" t="s">
        <v>40</v>
      </c>
      <c r="U3" s="55"/>
    </row>
    <row r="4" spans="1:21" s="25" customFormat="1" ht="30.75" customHeight="1" hidden="1">
      <c r="A4" s="29" t="s">
        <v>41</v>
      </c>
      <c r="B4" s="30">
        <f>B5*B8</f>
        <v>0</v>
      </c>
      <c r="C4" s="30">
        <f>C5*C8</f>
        <v>0</v>
      </c>
      <c r="D4" s="30">
        <f aca="true" t="shared" si="0" ref="D4:S4">D5*D8</f>
        <v>0</v>
      </c>
      <c r="E4" s="30">
        <f t="shared" si="0"/>
        <v>0</v>
      </c>
      <c r="F4" s="30">
        <f t="shared" si="0"/>
        <v>0</v>
      </c>
      <c r="G4" s="30">
        <f t="shared" si="0"/>
        <v>0</v>
      </c>
      <c r="H4" s="30">
        <f t="shared" si="0"/>
        <v>0</v>
      </c>
      <c r="I4" s="30">
        <f t="shared" si="0"/>
        <v>0</v>
      </c>
      <c r="J4" s="30">
        <f t="shared" si="0"/>
        <v>0</v>
      </c>
      <c r="K4" s="30">
        <f t="shared" si="0"/>
        <v>0</v>
      </c>
      <c r="L4" s="30">
        <f t="shared" si="0"/>
        <v>0</v>
      </c>
      <c r="M4" s="30">
        <f t="shared" si="0"/>
        <v>0</v>
      </c>
      <c r="N4" s="30">
        <f t="shared" si="0"/>
        <v>0</v>
      </c>
      <c r="O4" s="30">
        <f t="shared" si="0"/>
        <v>0</v>
      </c>
      <c r="P4" s="30">
        <f t="shared" si="0"/>
        <v>0</v>
      </c>
      <c r="Q4" s="30">
        <f t="shared" si="0"/>
        <v>0</v>
      </c>
      <c r="R4" s="30">
        <f t="shared" si="0"/>
        <v>0</v>
      </c>
      <c r="S4" s="30">
        <f t="shared" si="0"/>
        <v>0</v>
      </c>
      <c r="T4" s="54">
        <f>SUM(B4:S4)</f>
        <v>0</v>
      </c>
      <c r="U4" s="55"/>
    </row>
    <row r="5" spans="1:21" s="25" customFormat="1" ht="33.75" customHeight="1" hidden="1">
      <c r="A5" s="29" t="s">
        <v>26</v>
      </c>
      <c r="B5" s="30">
        <v>1516</v>
      </c>
      <c r="C5" s="30">
        <v>1375</v>
      </c>
      <c r="D5" s="30">
        <v>1250</v>
      </c>
      <c r="E5" s="30">
        <v>1175</v>
      </c>
      <c r="F5" s="30">
        <v>1100</v>
      </c>
      <c r="G5" s="30">
        <v>2101</v>
      </c>
      <c r="H5" s="30">
        <v>1978</v>
      </c>
      <c r="I5" s="30">
        <v>1809</v>
      </c>
      <c r="J5" s="30">
        <v>1630</v>
      </c>
      <c r="K5" s="30">
        <v>1472</v>
      </c>
      <c r="L5" s="30">
        <v>1220</v>
      </c>
      <c r="M5" s="30">
        <v>1145</v>
      </c>
      <c r="N5" s="30">
        <v>1255</v>
      </c>
      <c r="O5" s="30">
        <v>1180</v>
      </c>
      <c r="P5" s="30">
        <v>1126</v>
      </c>
      <c r="Q5" s="30">
        <v>1080</v>
      </c>
      <c r="R5" s="30">
        <v>1034</v>
      </c>
      <c r="S5" s="30">
        <v>936</v>
      </c>
      <c r="T5" s="54"/>
      <c r="U5" s="55"/>
    </row>
    <row r="6" spans="1:21" s="25" customFormat="1" ht="33.75" customHeight="1" hidden="1">
      <c r="A6" s="29" t="s">
        <v>25</v>
      </c>
      <c r="B6" s="30">
        <v>1817</v>
      </c>
      <c r="C6" s="30">
        <v>1780</v>
      </c>
      <c r="D6" s="30">
        <v>1738</v>
      </c>
      <c r="E6" s="30">
        <v>1715</v>
      </c>
      <c r="F6" s="30">
        <v>1652</v>
      </c>
      <c r="G6" s="30">
        <v>2719</v>
      </c>
      <c r="H6" s="30">
        <v>2622</v>
      </c>
      <c r="I6" s="30">
        <v>2446</v>
      </c>
      <c r="J6" s="30">
        <v>2258</v>
      </c>
      <c r="K6" s="30">
        <v>2089</v>
      </c>
      <c r="L6" s="30">
        <v>1784</v>
      </c>
      <c r="M6" s="30">
        <v>1721</v>
      </c>
      <c r="N6" s="30">
        <v>1732</v>
      </c>
      <c r="O6" s="30">
        <v>1672</v>
      </c>
      <c r="P6" s="30">
        <v>1659</v>
      </c>
      <c r="Q6" s="30">
        <v>1636</v>
      </c>
      <c r="R6" s="30">
        <v>1571</v>
      </c>
      <c r="S6" s="30">
        <v>1458</v>
      </c>
      <c r="T6" s="54"/>
      <c r="U6" s="55"/>
    </row>
    <row r="7" spans="1:21" s="25" customFormat="1" ht="42" customHeight="1" hidden="1">
      <c r="A7" s="29" t="s">
        <v>27</v>
      </c>
      <c r="B7" s="30">
        <v>3333</v>
      </c>
      <c r="C7" s="30">
        <v>3155</v>
      </c>
      <c r="D7" s="30">
        <v>2988</v>
      </c>
      <c r="E7" s="30">
        <v>2890</v>
      </c>
      <c r="F7" s="30">
        <v>2752</v>
      </c>
      <c r="G7" s="31">
        <v>4820</v>
      </c>
      <c r="H7" s="31">
        <v>4600</v>
      </c>
      <c r="I7" s="30">
        <v>4255</v>
      </c>
      <c r="J7" s="30">
        <v>3888</v>
      </c>
      <c r="K7" s="30">
        <v>3561</v>
      </c>
      <c r="L7" s="30">
        <v>3004</v>
      </c>
      <c r="M7" s="30">
        <v>2866</v>
      </c>
      <c r="N7" s="30">
        <v>2987</v>
      </c>
      <c r="O7" s="30">
        <v>2852</v>
      </c>
      <c r="P7" s="30">
        <v>2785</v>
      </c>
      <c r="Q7" s="30">
        <v>2716</v>
      </c>
      <c r="R7" s="30">
        <v>2605</v>
      </c>
      <c r="S7" s="30">
        <v>2394</v>
      </c>
      <c r="T7" s="56"/>
      <c r="U7" s="57"/>
    </row>
    <row r="8" spans="1:21" s="25" customFormat="1" ht="33" customHeight="1">
      <c r="A8" s="29" t="s">
        <v>28</v>
      </c>
      <c r="B8" s="31"/>
      <c r="C8" s="31"/>
      <c r="D8" s="31"/>
      <c r="E8" s="31"/>
      <c r="F8" s="31"/>
      <c r="G8" s="31"/>
      <c r="H8" s="31"/>
      <c r="I8" s="31"/>
      <c r="J8" s="31"/>
      <c r="K8" s="31"/>
      <c r="L8" s="31"/>
      <c r="M8" s="31"/>
      <c r="N8" s="31"/>
      <c r="O8" s="31"/>
      <c r="P8" s="31"/>
      <c r="Q8" s="31"/>
      <c r="R8" s="31"/>
      <c r="S8" s="31"/>
      <c r="T8" s="58">
        <f>T4</f>
        <v>0</v>
      </c>
      <c r="U8" s="59"/>
    </row>
    <row r="9" spans="1:21" s="25" customFormat="1" ht="39.75" customHeight="1">
      <c r="A9" s="32" t="s">
        <v>29</v>
      </c>
      <c r="B9" s="33" t="s">
        <v>30</v>
      </c>
      <c r="C9" s="34"/>
      <c r="D9" s="34"/>
      <c r="E9" s="34"/>
      <c r="F9" s="34"/>
      <c r="G9" s="34"/>
      <c r="H9" s="34"/>
      <c r="I9" s="34"/>
      <c r="J9" s="34"/>
      <c r="K9" s="34"/>
      <c r="L9" s="48" t="s">
        <v>31</v>
      </c>
      <c r="M9" s="48"/>
      <c r="N9" s="34" t="s">
        <v>32</v>
      </c>
      <c r="O9" s="34"/>
      <c r="P9" s="34"/>
      <c r="Q9" s="34"/>
      <c r="R9" s="34"/>
      <c r="S9" s="34"/>
      <c r="T9" s="34"/>
      <c r="U9" s="60"/>
    </row>
    <row r="10" spans="1:21" s="25" customFormat="1" ht="39.75" customHeight="1">
      <c r="A10" s="32"/>
      <c r="B10" s="35" t="s">
        <v>33</v>
      </c>
      <c r="C10" s="36"/>
      <c r="D10" s="36"/>
      <c r="E10" s="37"/>
      <c r="F10" s="37"/>
      <c r="G10" s="37"/>
      <c r="H10" s="37"/>
      <c r="I10" s="37"/>
      <c r="J10" s="38" t="s">
        <v>34</v>
      </c>
      <c r="K10" s="38"/>
      <c r="L10" s="48"/>
      <c r="M10" s="48"/>
      <c r="N10" s="35" t="s">
        <v>33</v>
      </c>
      <c r="O10" s="36"/>
      <c r="P10" s="36"/>
      <c r="Q10" s="49">
        <f>T8*12</f>
        <v>0</v>
      </c>
      <c r="R10" s="49"/>
      <c r="S10" s="49"/>
      <c r="T10" s="61" t="s">
        <v>34</v>
      </c>
      <c r="U10" s="62"/>
    </row>
    <row r="11" spans="1:21" s="25" customFormat="1" ht="27" customHeight="1">
      <c r="A11" s="32"/>
      <c r="B11" s="39"/>
      <c r="C11" s="37"/>
      <c r="D11" s="37"/>
      <c r="E11" s="40"/>
      <c r="F11" s="41" t="s">
        <v>35</v>
      </c>
      <c r="G11" s="41"/>
      <c r="H11" s="41"/>
      <c r="I11" s="41"/>
      <c r="J11" s="41"/>
      <c r="K11" s="41"/>
      <c r="L11" s="48"/>
      <c r="M11" s="48"/>
      <c r="N11" s="38"/>
      <c r="O11" s="38"/>
      <c r="P11" s="38"/>
      <c r="Q11" s="38"/>
      <c r="R11" s="38"/>
      <c r="S11" s="38"/>
      <c r="T11" s="63" t="s">
        <v>35</v>
      </c>
      <c r="U11" s="64"/>
    </row>
    <row r="12" spans="1:21" s="25" customFormat="1" ht="27" customHeight="1">
      <c r="A12" s="32"/>
      <c r="B12" s="42"/>
      <c r="C12" s="43"/>
      <c r="D12" s="43"/>
      <c r="E12" s="43"/>
      <c r="F12" s="44">
        <f ca="1">TODAY()-1</f>
        <v>44619</v>
      </c>
      <c r="G12" s="44"/>
      <c r="H12" s="44"/>
      <c r="I12" s="44"/>
      <c r="J12" s="44"/>
      <c r="K12" s="44"/>
      <c r="L12" s="48"/>
      <c r="M12" s="48"/>
      <c r="N12" s="50"/>
      <c r="O12" s="50"/>
      <c r="P12" s="51"/>
      <c r="Q12" s="50"/>
      <c r="R12" s="52"/>
      <c r="S12" s="52"/>
      <c r="T12" s="65">
        <f ca="1">TODAY()</f>
        <v>44620</v>
      </c>
      <c r="U12" s="66"/>
    </row>
    <row r="13" spans="1:21" ht="18" customHeight="1">
      <c r="A13" s="45" t="s">
        <v>36</v>
      </c>
      <c r="B13" s="45"/>
      <c r="C13" s="45"/>
      <c r="D13" s="45"/>
      <c r="E13" s="45"/>
      <c r="F13" s="45"/>
      <c r="G13" s="45"/>
      <c r="H13" s="45"/>
      <c r="I13" s="45"/>
      <c r="J13" s="45"/>
      <c r="K13" s="45"/>
      <c r="L13" s="45"/>
      <c r="M13" s="45"/>
      <c r="N13" s="45"/>
      <c r="O13" s="45"/>
      <c r="P13" s="45"/>
      <c r="Q13" s="45"/>
      <c r="R13" s="45"/>
      <c r="S13" s="45"/>
      <c r="T13" s="45"/>
      <c r="U13" s="45"/>
    </row>
    <row r="14" spans="1:20" ht="18" customHeight="1">
      <c r="A14" s="46" t="s">
        <v>37</v>
      </c>
      <c r="B14" s="46"/>
      <c r="C14" s="46"/>
      <c r="D14" s="46"/>
      <c r="E14" s="46"/>
      <c r="F14" s="46"/>
      <c r="G14" s="46"/>
      <c r="H14" s="46"/>
      <c r="I14" s="46"/>
      <c r="J14" s="46"/>
      <c r="K14" s="46"/>
      <c r="L14" s="46"/>
      <c r="M14" s="46"/>
      <c r="N14" s="46"/>
      <c r="O14" s="46"/>
      <c r="P14" s="46"/>
      <c r="Q14" s="46"/>
      <c r="R14" s="46"/>
      <c r="S14" s="46"/>
      <c r="T14" s="46"/>
    </row>
    <row r="15" spans="1:21" ht="14.25">
      <c r="A15" s="47" t="s">
        <v>38</v>
      </c>
      <c r="B15" s="47"/>
      <c r="C15" s="47"/>
      <c r="D15" s="47"/>
      <c r="E15" s="47"/>
      <c r="F15" s="47"/>
      <c r="G15" s="47"/>
      <c r="H15" s="47"/>
      <c r="I15" s="47"/>
      <c r="J15" s="47"/>
      <c r="K15" s="47"/>
      <c r="L15" s="47"/>
      <c r="M15" s="47"/>
      <c r="N15" s="47"/>
      <c r="O15" s="47"/>
      <c r="P15" s="47"/>
      <c r="Q15" s="47"/>
      <c r="R15" s="47"/>
      <c r="S15" s="47"/>
      <c r="T15" s="47"/>
      <c r="U15" s="47"/>
    </row>
  </sheetData>
  <sheetProtection password="CF7A" sheet="1" objects="1"/>
  <protectedRanges>
    <protectedRange sqref="D2" name="区域2"/>
  </protectedRanges>
  <mergeCells count="26">
    <mergeCell ref="A1:U1"/>
    <mergeCell ref="A2:B2"/>
    <mergeCell ref="C2:L2"/>
    <mergeCell ref="T2:U2"/>
    <mergeCell ref="T3:U3"/>
    <mergeCell ref="T4:U4"/>
    <mergeCell ref="T5:U5"/>
    <mergeCell ref="T6:U6"/>
    <mergeCell ref="T7:U7"/>
    <mergeCell ref="T8:U8"/>
    <mergeCell ref="B9:K9"/>
    <mergeCell ref="N9:U9"/>
    <mergeCell ref="B10:D10"/>
    <mergeCell ref="E10:I10"/>
    <mergeCell ref="N10:P10"/>
    <mergeCell ref="Q10:S10"/>
    <mergeCell ref="C11:D11"/>
    <mergeCell ref="F11:K11"/>
    <mergeCell ref="T11:U11"/>
    <mergeCell ref="F12:K12"/>
    <mergeCell ref="T12:U12"/>
    <mergeCell ref="A13:U13"/>
    <mergeCell ref="A14:S14"/>
    <mergeCell ref="A15:U15"/>
    <mergeCell ref="A9:A12"/>
    <mergeCell ref="L9:M12"/>
  </mergeCells>
  <printOptions/>
  <pageMargins left="0.52" right="0.21" top="1.09" bottom="0.54" header="0.62" footer="0.21"/>
  <pageSetup horizontalDpi="600" verticalDpi="600" orientation="landscape" paperSize="9" scale="95"/>
  <legacyDrawing r:id="rId2"/>
</worksheet>
</file>

<file path=xl/worksheets/sheet4.xml><?xml version="1.0" encoding="utf-8"?>
<worksheet xmlns="http://schemas.openxmlformats.org/spreadsheetml/2006/main" xmlns:r="http://schemas.openxmlformats.org/officeDocument/2006/relationships">
  <sheetPr>
    <tabColor indexed="11"/>
  </sheetPr>
  <dimension ref="A1:U15"/>
  <sheetViews>
    <sheetView showZeros="0" workbookViewId="0" topLeftCell="A1">
      <selection activeCell="E10" sqref="E10:I10"/>
    </sheetView>
  </sheetViews>
  <sheetFormatPr defaultColWidth="9.00390625" defaultRowHeight="14.25"/>
  <cols>
    <col min="1" max="1" width="14.75390625" style="26" customWidth="1"/>
    <col min="2" max="6" width="6.375" style="26" customWidth="1"/>
    <col min="7" max="8" width="6.375" style="26" hidden="1" customWidth="1"/>
    <col min="9" max="12" width="6.375" style="26" customWidth="1"/>
    <col min="13" max="13" width="6.50390625" style="26" customWidth="1"/>
    <col min="14" max="19" width="6.125" style="26" customWidth="1"/>
    <col min="20" max="21" width="10.75390625" style="26" customWidth="1"/>
    <col min="22" max="22" width="14.50390625" style="26" customWidth="1"/>
    <col min="23" max="16384" width="9.00390625" style="26" customWidth="1"/>
  </cols>
  <sheetData>
    <row r="1" spans="1:21" ht="33" customHeight="1">
      <c r="A1" s="27" t="s">
        <v>42</v>
      </c>
      <c r="B1" s="27"/>
      <c r="C1" s="27"/>
      <c r="D1" s="27"/>
      <c r="E1" s="27"/>
      <c r="F1" s="27"/>
      <c r="G1" s="27"/>
      <c r="H1" s="27"/>
      <c r="I1" s="27"/>
      <c r="J1" s="27"/>
      <c r="K1" s="27"/>
      <c r="L1" s="27"/>
      <c r="M1" s="27"/>
      <c r="N1" s="27"/>
      <c r="O1" s="27"/>
      <c r="P1" s="27"/>
      <c r="Q1" s="27"/>
      <c r="R1" s="27"/>
      <c r="S1" s="27"/>
      <c r="T1" s="27"/>
      <c r="U1" s="27"/>
    </row>
    <row r="2" spans="1:21" ht="21.75" customHeight="1">
      <c r="A2" s="28" t="s">
        <v>2</v>
      </c>
      <c r="B2" s="28"/>
      <c r="C2" s="28"/>
      <c r="D2" s="28"/>
      <c r="E2" s="28"/>
      <c r="F2" s="28"/>
      <c r="G2" s="28"/>
      <c r="H2" s="28"/>
      <c r="I2" s="28"/>
      <c r="J2" s="28"/>
      <c r="K2" s="28"/>
      <c r="L2" s="28"/>
      <c r="T2" s="53" t="s">
        <v>3</v>
      </c>
      <c r="U2" s="53"/>
    </row>
    <row r="3" spans="1:21" s="25" customFormat="1" ht="69" customHeight="1">
      <c r="A3" s="29" t="s">
        <v>4</v>
      </c>
      <c r="B3" s="29" t="s">
        <v>5</v>
      </c>
      <c r="C3" s="29" t="s">
        <v>6</v>
      </c>
      <c r="D3" s="29" t="s">
        <v>7</v>
      </c>
      <c r="E3" s="29" t="s">
        <v>8</v>
      </c>
      <c r="F3" s="29" t="s">
        <v>9</v>
      </c>
      <c r="G3" s="67" t="s">
        <v>10</v>
      </c>
      <c r="H3" s="67" t="s">
        <v>11</v>
      </c>
      <c r="I3" s="29" t="s">
        <v>12</v>
      </c>
      <c r="J3" s="29" t="s">
        <v>13</v>
      </c>
      <c r="K3" s="29" t="s">
        <v>14</v>
      </c>
      <c r="L3" s="29" t="s">
        <v>15</v>
      </c>
      <c r="M3" s="29" t="s">
        <v>16</v>
      </c>
      <c r="N3" s="29" t="s">
        <v>17</v>
      </c>
      <c r="O3" s="29" t="s">
        <v>18</v>
      </c>
      <c r="P3" s="29" t="s">
        <v>19</v>
      </c>
      <c r="Q3" s="29" t="s">
        <v>20</v>
      </c>
      <c r="R3" s="29" t="s">
        <v>21</v>
      </c>
      <c r="S3" s="29" t="s">
        <v>22</v>
      </c>
      <c r="T3" s="54" t="s">
        <v>40</v>
      </c>
      <c r="U3" s="55"/>
    </row>
    <row r="4" spans="1:21" s="25" customFormat="1" ht="30.75" customHeight="1" hidden="1">
      <c r="A4" s="29" t="s">
        <v>41</v>
      </c>
      <c r="B4" s="30">
        <f>B7*B8</f>
        <v>0</v>
      </c>
      <c r="C4" s="30">
        <f>C7*C8</f>
        <v>0</v>
      </c>
      <c r="D4" s="30">
        <f aca="true" t="shared" si="0" ref="D4:S4">D7*D8</f>
        <v>0</v>
      </c>
      <c r="E4" s="30">
        <f t="shared" si="0"/>
        <v>0</v>
      </c>
      <c r="F4" s="30">
        <f t="shared" si="0"/>
        <v>0</v>
      </c>
      <c r="G4" s="30">
        <f t="shared" si="0"/>
        <v>0</v>
      </c>
      <c r="H4" s="30">
        <f t="shared" si="0"/>
        <v>0</v>
      </c>
      <c r="I4" s="30">
        <f t="shared" si="0"/>
        <v>0</v>
      </c>
      <c r="J4" s="30">
        <f t="shared" si="0"/>
        <v>0</v>
      </c>
      <c r="K4" s="30">
        <f t="shared" si="0"/>
        <v>0</v>
      </c>
      <c r="L4" s="30">
        <f t="shared" si="0"/>
        <v>0</v>
      </c>
      <c r="M4" s="30">
        <f t="shared" si="0"/>
        <v>0</v>
      </c>
      <c r="N4" s="30">
        <f t="shared" si="0"/>
        <v>0</v>
      </c>
      <c r="O4" s="30">
        <f t="shared" si="0"/>
        <v>0</v>
      </c>
      <c r="P4" s="30">
        <f t="shared" si="0"/>
        <v>0</v>
      </c>
      <c r="Q4" s="30">
        <f t="shared" si="0"/>
        <v>0</v>
      </c>
      <c r="R4" s="30">
        <f t="shared" si="0"/>
        <v>0</v>
      </c>
      <c r="S4" s="30">
        <f t="shared" si="0"/>
        <v>0</v>
      </c>
      <c r="T4" s="54">
        <f>SUM(B4:S4)</f>
        <v>0</v>
      </c>
      <c r="U4" s="55"/>
    </row>
    <row r="5" spans="1:21" s="25" customFormat="1" ht="33.75" customHeight="1" hidden="1">
      <c r="A5" s="29" t="s">
        <v>26</v>
      </c>
      <c r="B5" s="30">
        <v>1616</v>
      </c>
      <c r="C5" s="30">
        <v>1456</v>
      </c>
      <c r="D5" s="30">
        <v>1318</v>
      </c>
      <c r="E5" s="30">
        <v>1237</v>
      </c>
      <c r="F5" s="30">
        <v>1154</v>
      </c>
      <c r="G5" s="30">
        <v>2224</v>
      </c>
      <c r="H5" s="30">
        <v>2097</v>
      </c>
      <c r="I5" s="30">
        <v>1924</v>
      </c>
      <c r="J5" s="30">
        <v>1721</v>
      </c>
      <c r="K5" s="30">
        <v>1557</v>
      </c>
      <c r="L5" s="30">
        <v>1286</v>
      </c>
      <c r="M5" s="30">
        <v>1202</v>
      </c>
      <c r="N5" s="30">
        <v>1338</v>
      </c>
      <c r="O5" s="30">
        <v>1251</v>
      </c>
      <c r="P5" s="30">
        <v>1186</v>
      </c>
      <c r="Q5" s="30">
        <v>1134</v>
      </c>
      <c r="R5" s="30">
        <v>1088</v>
      </c>
      <c r="S5" s="30">
        <v>936</v>
      </c>
      <c r="T5" s="54"/>
      <c r="U5" s="55"/>
    </row>
    <row r="6" spans="1:21" s="25" customFormat="1" ht="33.75" customHeight="1" hidden="1">
      <c r="A6" s="29" t="s">
        <v>25</v>
      </c>
      <c r="B6" s="30">
        <v>1968</v>
      </c>
      <c r="C6" s="30">
        <v>1901</v>
      </c>
      <c r="D6" s="30">
        <v>1840</v>
      </c>
      <c r="E6" s="30">
        <v>1808</v>
      </c>
      <c r="F6" s="30">
        <v>1733</v>
      </c>
      <c r="G6" s="30">
        <v>2903</v>
      </c>
      <c r="H6" s="30">
        <v>2800</v>
      </c>
      <c r="I6" s="30">
        <v>2618</v>
      </c>
      <c r="J6" s="30">
        <v>2396</v>
      </c>
      <c r="K6" s="30">
        <v>2217</v>
      </c>
      <c r="L6" s="30">
        <v>1882</v>
      </c>
      <c r="M6" s="30">
        <v>1808</v>
      </c>
      <c r="N6" s="30">
        <v>1855</v>
      </c>
      <c r="O6" s="30">
        <v>1778</v>
      </c>
      <c r="P6" s="30">
        <v>1748</v>
      </c>
      <c r="Q6" s="30">
        <v>1718</v>
      </c>
      <c r="R6" s="30">
        <v>1652</v>
      </c>
      <c r="S6" s="30">
        <v>1458</v>
      </c>
      <c r="T6" s="54"/>
      <c r="U6" s="55"/>
    </row>
    <row r="7" spans="1:21" s="25" customFormat="1" ht="42" customHeight="1" hidden="1">
      <c r="A7" s="29" t="s">
        <v>27</v>
      </c>
      <c r="B7" s="30">
        <v>3584</v>
      </c>
      <c r="C7" s="30">
        <v>3357</v>
      </c>
      <c r="D7" s="30">
        <v>3158</v>
      </c>
      <c r="E7" s="30">
        <v>3045</v>
      </c>
      <c r="F7" s="30">
        <v>2887</v>
      </c>
      <c r="G7" s="31">
        <v>5127</v>
      </c>
      <c r="H7" s="31">
        <v>4897</v>
      </c>
      <c r="I7" s="30">
        <v>4542</v>
      </c>
      <c r="J7" s="30">
        <v>4117</v>
      </c>
      <c r="K7" s="30">
        <v>3774</v>
      </c>
      <c r="L7" s="30">
        <v>3168</v>
      </c>
      <c r="M7" s="30">
        <v>3010</v>
      </c>
      <c r="N7" s="30">
        <v>3193</v>
      </c>
      <c r="O7" s="30">
        <v>3029</v>
      </c>
      <c r="P7" s="30">
        <v>2934</v>
      </c>
      <c r="Q7" s="30">
        <v>2852</v>
      </c>
      <c r="R7" s="30">
        <v>2740</v>
      </c>
      <c r="S7" s="30">
        <v>2394</v>
      </c>
      <c r="T7" s="56"/>
      <c r="U7" s="57"/>
    </row>
    <row r="8" spans="1:21" s="25" customFormat="1" ht="33" customHeight="1">
      <c r="A8" s="29" t="s">
        <v>28</v>
      </c>
      <c r="B8" s="31"/>
      <c r="C8" s="31"/>
      <c r="D8" s="31"/>
      <c r="E8" s="31"/>
      <c r="F8" s="31"/>
      <c r="G8" s="31"/>
      <c r="H8" s="31"/>
      <c r="I8" s="31"/>
      <c r="J8" s="31"/>
      <c r="K8" s="31"/>
      <c r="L8" s="31"/>
      <c r="M8" s="31"/>
      <c r="N8" s="31"/>
      <c r="O8" s="31"/>
      <c r="P8" s="31"/>
      <c r="Q8" s="31"/>
      <c r="R8" s="31"/>
      <c r="S8" s="31"/>
      <c r="T8" s="58">
        <f>T4</f>
        <v>0</v>
      </c>
      <c r="U8" s="59"/>
    </row>
    <row r="9" spans="1:21" s="25" customFormat="1" ht="39.75" customHeight="1">
      <c r="A9" s="32" t="s">
        <v>29</v>
      </c>
      <c r="B9" s="33" t="s">
        <v>30</v>
      </c>
      <c r="C9" s="34"/>
      <c r="D9" s="34"/>
      <c r="E9" s="34"/>
      <c r="F9" s="34"/>
      <c r="G9" s="34"/>
      <c r="H9" s="34"/>
      <c r="I9" s="34"/>
      <c r="J9" s="34"/>
      <c r="K9" s="34"/>
      <c r="L9" s="48" t="s">
        <v>31</v>
      </c>
      <c r="M9" s="48"/>
      <c r="N9" s="34" t="s">
        <v>32</v>
      </c>
      <c r="O9" s="34"/>
      <c r="P9" s="34"/>
      <c r="Q9" s="34"/>
      <c r="R9" s="34"/>
      <c r="S9" s="34"/>
      <c r="T9" s="34"/>
      <c r="U9" s="60"/>
    </row>
    <row r="10" spans="1:21" s="25" customFormat="1" ht="39.75" customHeight="1">
      <c r="A10" s="32"/>
      <c r="B10" s="35" t="s">
        <v>33</v>
      </c>
      <c r="C10" s="36"/>
      <c r="D10" s="36"/>
      <c r="E10" s="37"/>
      <c r="F10" s="37"/>
      <c r="G10" s="37"/>
      <c r="H10" s="37"/>
      <c r="I10" s="37"/>
      <c r="J10" s="38" t="s">
        <v>34</v>
      </c>
      <c r="K10" s="38"/>
      <c r="L10" s="48"/>
      <c r="M10" s="48"/>
      <c r="N10" s="35" t="s">
        <v>33</v>
      </c>
      <c r="O10" s="36"/>
      <c r="P10" s="36"/>
      <c r="Q10" s="84">
        <f>T8*12</f>
        <v>0</v>
      </c>
      <c r="R10" s="84"/>
      <c r="S10" s="84"/>
      <c r="T10" s="61" t="s">
        <v>34</v>
      </c>
      <c r="U10" s="62"/>
    </row>
    <row r="11" spans="1:21" s="25" customFormat="1" ht="27" customHeight="1">
      <c r="A11" s="32"/>
      <c r="B11" s="39"/>
      <c r="C11" s="37"/>
      <c r="D11" s="37"/>
      <c r="E11" s="40"/>
      <c r="F11" s="41" t="s">
        <v>35</v>
      </c>
      <c r="G11" s="41"/>
      <c r="H11" s="41"/>
      <c r="I11" s="41"/>
      <c r="J11" s="41"/>
      <c r="K11" s="41"/>
      <c r="L11" s="48"/>
      <c r="M11" s="48"/>
      <c r="N11" s="38"/>
      <c r="O11" s="38"/>
      <c r="P11" s="38"/>
      <c r="Q11" s="38"/>
      <c r="R11" s="38"/>
      <c r="S11" s="38"/>
      <c r="T11" s="63" t="s">
        <v>35</v>
      </c>
      <c r="U11" s="64"/>
    </row>
    <row r="12" spans="1:21" s="25" customFormat="1" ht="27" customHeight="1">
      <c r="A12" s="32"/>
      <c r="B12" s="42"/>
      <c r="C12" s="43"/>
      <c r="D12" s="43"/>
      <c r="E12" s="43"/>
      <c r="F12" s="44">
        <f ca="1">TODAY()-1</f>
        <v>44619</v>
      </c>
      <c r="G12" s="44"/>
      <c r="H12" s="44"/>
      <c r="I12" s="44"/>
      <c r="J12" s="44"/>
      <c r="K12" s="44"/>
      <c r="L12" s="48"/>
      <c r="M12" s="48"/>
      <c r="N12" s="50"/>
      <c r="O12" s="50"/>
      <c r="P12" s="51"/>
      <c r="Q12" s="50"/>
      <c r="R12" s="52"/>
      <c r="S12" s="52"/>
      <c r="T12" s="65">
        <f ca="1">TODAY()</f>
        <v>44620</v>
      </c>
      <c r="U12" s="66"/>
    </row>
    <row r="13" spans="1:21" ht="18" customHeight="1">
      <c r="A13" s="45" t="s">
        <v>36</v>
      </c>
      <c r="B13" s="45"/>
      <c r="C13" s="45"/>
      <c r="D13" s="45"/>
      <c r="E13" s="45"/>
      <c r="F13" s="45"/>
      <c r="G13" s="45"/>
      <c r="H13" s="45"/>
      <c r="I13" s="45"/>
      <c r="J13" s="45"/>
      <c r="K13" s="45"/>
      <c r="L13" s="45"/>
      <c r="M13" s="45"/>
      <c r="N13" s="45"/>
      <c r="O13" s="45"/>
      <c r="P13" s="45"/>
      <c r="Q13" s="45"/>
      <c r="R13" s="45"/>
      <c r="S13" s="45"/>
      <c r="T13" s="45"/>
      <c r="U13" s="45"/>
    </row>
    <row r="14" spans="1:20" ht="18" customHeight="1">
      <c r="A14" s="46" t="s">
        <v>37</v>
      </c>
      <c r="B14" s="46"/>
      <c r="C14" s="46"/>
      <c r="D14" s="46"/>
      <c r="E14" s="46"/>
      <c r="F14" s="46"/>
      <c r="G14" s="46"/>
      <c r="H14" s="46"/>
      <c r="I14" s="46"/>
      <c r="J14" s="46"/>
      <c r="K14" s="46"/>
      <c r="L14" s="46"/>
      <c r="M14" s="46"/>
      <c r="N14" s="46"/>
      <c r="O14" s="46"/>
      <c r="P14" s="46"/>
      <c r="Q14" s="46"/>
      <c r="R14" s="46"/>
      <c r="S14" s="46"/>
      <c r="T14" s="46"/>
    </row>
    <row r="15" spans="1:21" ht="14.25">
      <c r="A15" s="47" t="s">
        <v>43</v>
      </c>
      <c r="B15" s="47"/>
      <c r="C15" s="47"/>
      <c r="D15" s="47"/>
      <c r="E15" s="47"/>
      <c r="F15" s="47"/>
      <c r="G15" s="47"/>
      <c r="H15" s="47"/>
      <c r="I15" s="47"/>
      <c r="J15" s="47"/>
      <c r="K15" s="47"/>
      <c r="L15" s="47"/>
      <c r="M15" s="47"/>
      <c r="N15" s="47"/>
      <c r="O15" s="47"/>
      <c r="P15" s="47"/>
      <c r="Q15" s="47"/>
      <c r="R15" s="47"/>
      <c r="S15" s="47"/>
      <c r="T15" s="47"/>
      <c r="U15" s="47"/>
    </row>
  </sheetData>
  <sheetProtection password="CF7A" sheet="1" objects="1"/>
  <protectedRanges>
    <protectedRange sqref="D2" name="区域2"/>
  </protectedRanges>
  <mergeCells count="26">
    <mergeCell ref="A1:U1"/>
    <mergeCell ref="A2:B2"/>
    <mergeCell ref="C2:L2"/>
    <mergeCell ref="T2:U2"/>
    <mergeCell ref="T3:U3"/>
    <mergeCell ref="T4:U4"/>
    <mergeCell ref="T5:U5"/>
    <mergeCell ref="T6:U6"/>
    <mergeCell ref="T7:U7"/>
    <mergeCell ref="T8:U8"/>
    <mergeCell ref="B9:K9"/>
    <mergeCell ref="N9:U9"/>
    <mergeCell ref="B10:D10"/>
    <mergeCell ref="E10:I10"/>
    <mergeCell ref="N10:P10"/>
    <mergeCell ref="Q10:S10"/>
    <mergeCell ref="C11:D11"/>
    <mergeCell ref="F11:K11"/>
    <mergeCell ref="T11:U11"/>
    <mergeCell ref="F12:K12"/>
    <mergeCell ref="T12:U12"/>
    <mergeCell ref="A13:U13"/>
    <mergeCell ref="A14:S14"/>
    <mergeCell ref="A15:U15"/>
    <mergeCell ref="A9:A12"/>
    <mergeCell ref="L9:M12"/>
  </mergeCells>
  <printOptions/>
  <pageMargins left="0.52" right="0.21" top="1.09" bottom="0.54" header="0.62" footer="0.21"/>
  <pageSetup horizontalDpi="600" verticalDpi="600" orientation="landscape" paperSize="9" scale="95"/>
  <legacyDrawing r:id="rId2"/>
</worksheet>
</file>

<file path=xl/worksheets/sheet5.xml><?xml version="1.0" encoding="utf-8"?>
<worksheet xmlns="http://schemas.openxmlformats.org/spreadsheetml/2006/main" xmlns:r="http://schemas.openxmlformats.org/officeDocument/2006/relationships">
  <sheetPr>
    <tabColor rgb="FFFF0000"/>
  </sheetPr>
  <dimension ref="A1:Q13"/>
  <sheetViews>
    <sheetView showZeros="0" workbookViewId="0" topLeftCell="A1">
      <selection activeCell="G20" sqref="G20"/>
    </sheetView>
  </sheetViews>
  <sheetFormatPr defaultColWidth="9.00390625" defaultRowHeight="14.25"/>
  <cols>
    <col min="1" max="1" width="15.875" style="26" customWidth="1"/>
    <col min="2" max="2" width="6.375" style="26" customWidth="1"/>
    <col min="3" max="13" width="6.50390625" style="26" customWidth="1"/>
    <col min="14" max="15" width="5.875" style="26" customWidth="1"/>
    <col min="16" max="16" width="11.75390625" style="26" customWidth="1"/>
    <col min="17" max="17" width="12.50390625" style="26" customWidth="1"/>
    <col min="18" max="18" width="14.50390625" style="26" customWidth="1"/>
    <col min="19" max="16384" width="9.00390625" style="26" customWidth="1"/>
  </cols>
  <sheetData>
    <row r="1" spans="1:17" ht="33" customHeight="1">
      <c r="A1" s="27" t="s">
        <v>44</v>
      </c>
      <c r="B1" s="27"/>
      <c r="C1" s="27"/>
      <c r="D1" s="27"/>
      <c r="E1" s="27"/>
      <c r="F1" s="27"/>
      <c r="G1" s="27"/>
      <c r="H1" s="27"/>
      <c r="I1" s="27"/>
      <c r="J1" s="27"/>
      <c r="K1" s="27"/>
      <c r="L1" s="27"/>
      <c r="M1" s="27"/>
      <c r="N1" s="27"/>
      <c r="O1" s="27"/>
      <c r="P1" s="27"/>
      <c r="Q1" s="27"/>
    </row>
    <row r="2" spans="1:17" ht="21.75" customHeight="1">
      <c r="A2" s="28" t="s">
        <v>2</v>
      </c>
      <c r="B2" s="28"/>
      <c r="C2" s="28"/>
      <c r="D2" s="28"/>
      <c r="E2" s="28"/>
      <c r="F2" s="28"/>
      <c r="G2" s="28"/>
      <c r="H2" s="28"/>
      <c r="P2" s="53" t="s">
        <v>3</v>
      </c>
      <c r="Q2" s="53"/>
    </row>
    <row r="3" spans="1:17" s="25" customFormat="1" ht="69" customHeight="1">
      <c r="A3" s="29" t="s">
        <v>4</v>
      </c>
      <c r="B3" s="29" t="s">
        <v>5</v>
      </c>
      <c r="C3" s="29" t="s">
        <v>6</v>
      </c>
      <c r="D3" s="29" t="s">
        <v>7</v>
      </c>
      <c r="E3" s="29" t="s">
        <v>8</v>
      </c>
      <c r="F3" s="29" t="s">
        <v>9</v>
      </c>
      <c r="G3" s="29" t="s">
        <v>14</v>
      </c>
      <c r="H3" s="29" t="s">
        <v>15</v>
      </c>
      <c r="I3" s="29" t="s">
        <v>16</v>
      </c>
      <c r="J3" s="29" t="s">
        <v>17</v>
      </c>
      <c r="K3" s="29" t="s">
        <v>18</v>
      </c>
      <c r="L3" s="29" t="s">
        <v>19</v>
      </c>
      <c r="M3" s="29" t="s">
        <v>20</v>
      </c>
      <c r="N3" s="29" t="s">
        <v>21</v>
      </c>
      <c r="O3" s="29" t="s">
        <v>22</v>
      </c>
      <c r="P3" s="54" t="s">
        <v>40</v>
      </c>
      <c r="Q3" s="55"/>
    </row>
    <row r="4" spans="1:17" s="25" customFormat="1" ht="30.75" customHeight="1" hidden="1">
      <c r="A4" s="29" t="s">
        <v>45</v>
      </c>
      <c r="B4" s="71">
        <f aca="true" t="shared" si="0" ref="B4:O4">B5*B6</f>
        <v>0</v>
      </c>
      <c r="C4" s="71">
        <f t="shared" si="0"/>
        <v>0</v>
      </c>
      <c r="D4" s="71">
        <f t="shared" si="0"/>
        <v>0</v>
      </c>
      <c r="E4" s="71">
        <f t="shared" si="0"/>
        <v>0</v>
      </c>
      <c r="F4" s="71">
        <f t="shared" si="0"/>
        <v>0</v>
      </c>
      <c r="G4" s="71">
        <f t="shared" si="0"/>
        <v>0</v>
      </c>
      <c r="H4" s="71">
        <f t="shared" si="0"/>
        <v>0</v>
      </c>
      <c r="I4" s="71">
        <f t="shared" si="0"/>
        <v>0</v>
      </c>
      <c r="J4" s="71">
        <f t="shared" si="0"/>
        <v>0</v>
      </c>
      <c r="K4" s="71">
        <f t="shared" si="0"/>
        <v>0</v>
      </c>
      <c r="L4" s="71">
        <f t="shared" si="0"/>
        <v>0</v>
      </c>
      <c r="M4" s="71">
        <f t="shared" si="0"/>
        <v>0</v>
      </c>
      <c r="N4" s="71">
        <f t="shared" si="0"/>
        <v>0</v>
      </c>
      <c r="O4" s="71">
        <f t="shared" si="0"/>
        <v>0</v>
      </c>
      <c r="P4" s="54">
        <f>SUM(B4:O4)</f>
        <v>0</v>
      </c>
      <c r="Q4" s="55"/>
    </row>
    <row r="5" spans="1:17" s="25" customFormat="1" ht="42" customHeight="1" hidden="1">
      <c r="A5" s="29" t="s">
        <v>46</v>
      </c>
      <c r="B5" s="71">
        <v>3333</v>
      </c>
      <c r="C5" s="72">
        <v>3155</v>
      </c>
      <c r="D5" s="72">
        <v>2988</v>
      </c>
      <c r="E5" s="72">
        <v>2890</v>
      </c>
      <c r="F5" s="72">
        <v>2752</v>
      </c>
      <c r="G5" s="72">
        <v>3561</v>
      </c>
      <c r="H5" s="72">
        <v>3004</v>
      </c>
      <c r="I5" s="72">
        <v>2866</v>
      </c>
      <c r="J5" s="72">
        <v>2987</v>
      </c>
      <c r="K5" s="72">
        <v>2852</v>
      </c>
      <c r="L5" s="72">
        <v>2785</v>
      </c>
      <c r="M5" s="72">
        <v>2716</v>
      </c>
      <c r="N5" s="72">
        <v>2605</v>
      </c>
      <c r="O5" s="72">
        <v>2394</v>
      </c>
      <c r="P5" s="56"/>
      <c r="Q5" s="57"/>
    </row>
    <row r="6" spans="1:17" s="25" customFormat="1" ht="33" customHeight="1">
      <c r="A6" s="29" t="s">
        <v>28</v>
      </c>
      <c r="B6" s="29"/>
      <c r="C6" s="29"/>
      <c r="D6" s="29"/>
      <c r="E6" s="29"/>
      <c r="F6" s="29"/>
      <c r="G6" s="29"/>
      <c r="H6" s="29"/>
      <c r="I6" s="29"/>
      <c r="J6" s="29"/>
      <c r="K6" s="29"/>
      <c r="L6" s="29"/>
      <c r="M6" s="29"/>
      <c r="N6" s="29"/>
      <c r="O6" s="29"/>
      <c r="P6" s="58">
        <f>P4</f>
        <v>0</v>
      </c>
      <c r="Q6" s="59"/>
    </row>
    <row r="7" spans="1:17" s="25" customFormat="1" ht="39.75" customHeight="1">
      <c r="A7" s="32" t="s">
        <v>29</v>
      </c>
      <c r="B7" s="33" t="s">
        <v>47</v>
      </c>
      <c r="C7" s="34"/>
      <c r="D7" s="34"/>
      <c r="E7" s="34"/>
      <c r="F7" s="34"/>
      <c r="G7" s="34"/>
      <c r="H7" s="60"/>
      <c r="I7" s="48" t="s">
        <v>31</v>
      </c>
      <c r="J7" s="48"/>
      <c r="K7" s="79"/>
      <c r="L7" s="33" t="s">
        <v>48</v>
      </c>
      <c r="M7" s="34"/>
      <c r="N7" s="34"/>
      <c r="O7" s="34"/>
      <c r="P7" s="34"/>
      <c r="Q7" s="60"/>
    </row>
    <row r="8" spans="1:17" s="25" customFormat="1" ht="39.75" customHeight="1">
      <c r="A8" s="32"/>
      <c r="B8" s="73" t="s">
        <v>49</v>
      </c>
      <c r="C8" s="74"/>
      <c r="D8" s="74"/>
      <c r="E8" s="37"/>
      <c r="F8" s="37"/>
      <c r="G8" s="37"/>
      <c r="H8" s="75" t="s">
        <v>34</v>
      </c>
      <c r="I8" s="48"/>
      <c r="J8" s="48"/>
      <c r="K8" s="80"/>
      <c r="L8" s="35" t="s">
        <v>33</v>
      </c>
      <c r="M8" s="36"/>
      <c r="N8" s="36"/>
      <c r="O8" s="49">
        <f>P6*12</f>
        <v>0</v>
      </c>
      <c r="P8" s="49"/>
      <c r="Q8" s="62" t="s">
        <v>34</v>
      </c>
    </row>
    <row r="9" spans="1:17" s="25" customFormat="1" ht="27" customHeight="1">
      <c r="A9" s="32"/>
      <c r="B9" s="39"/>
      <c r="C9" s="37"/>
      <c r="D9" s="37"/>
      <c r="E9" s="40"/>
      <c r="F9" s="41" t="s">
        <v>35</v>
      </c>
      <c r="G9" s="76"/>
      <c r="H9" s="77"/>
      <c r="I9" s="48"/>
      <c r="J9" s="48"/>
      <c r="K9" s="80"/>
      <c r="L9" s="81"/>
      <c r="M9" s="38"/>
      <c r="N9" s="38"/>
      <c r="O9" s="38"/>
      <c r="P9" s="63" t="s">
        <v>35</v>
      </c>
      <c r="Q9" s="64"/>
    </row>
    <row r="10" spans="1:17" s="25" customFormat="1" ht="27" customHeight="1">
      <c r="A10" s="32"/>
      <c r="B10" s="42"/>
      <c r="C10" s="43"/>
      <c r="D10" s="43"/>
      <c r="E10" s="43"/>
      <c r="F10" s="44">
        <f ca="1">TODAY()-1</f>
        <v>44619</v>
      </c>
      <c r="G10" s="44"/>
      <c r="H10" s="78"/>
      <c r="I10" s="48"/>
      <c r="J10" s="48"/>
      <c r="K10" s="82"/>
      <c r="L10" s="83"/>
      <c r="M10" s="50"/>
      <c r="N10" s="52"/>
      <c r="O10" s="52"/>
      <c r="P10" s="65">
        <f ca="1">TODAY()</f>
        <v>44620</v>
      </c>
      <c r="Q10" s="66"/>
    </row>
    <row r="11" spans="1:17" ht="18" customHeight="1">
      <c r="A11" s="45" t="s">
        <v>50</v>
      </c>
      <c r="B11" s="45"/>
      <c r="C11" s="45"/>
      <c r="D11" s="45"/>
      <c r="E11" s="45"/>
      <c r="F11" s="45"/>
      <c r="G11" s="45"/>
      <c r="H11" s="45"/>
      <c r="I11" s="45"/>
      <c r="J11" s="45"/>
      <c r="K11" s="45"/>
      <c r="L11" s="45"/>
      <c r="M11" s="45"/>
      <c r="N11" s="45"/>
      <c r="O11" s="45"/>
      <c r="P11" s="45"/>
      <c r="Q11" s="45"/>
    </row>
    <row r="12" spans="1:16" ht="18" customHeight="1">
      <c r="A12" s="46" t="s">
        <v>51</v>
      </c>
      <c r="B12" s="46"/>
      <c r="C12" s="46"/>
      <c r="D12" s="46"/>
      <c r="E12" s="46"/>
      <c r="F12" s="46"/>
      <c r="G12" s="46"/>
      <c r="H12" s="46"/>
      <c r="I12" s="46"/>
      <c r="J12" s="46"/>
      <c r="K12" s="46"/>
      <c r="L12" s="46"/>
      <c r="M12" s="46"/>
      <c r="N12" s="46"/>
      <c r="O12" s="46"/>
      <c r="P12" s="46"/>
    </row>
    <row r="13" spans="1:17" ht="14.25">
      <c r="A13" s="47" t="s">
        <v>52</v>
      </c>
      <c r="B13" s="47"/>
      <c r="C13" s="47"/>
      <c r="D13" s="47"/>
      <c r="E13" s="47"/>
      <c r="F13" s="47"/>
      <c r="G13" s="47"/>
      <c r="H13" s="47"/>
      <c r="I13" s="47"/>
      <c r="J13" s="47"/>
      <c r="K13" s="47"/>
      <c r="L13" s="47"/>
      <c r="M13" s="47"/>
      <c r="N13" s="47"/>
      <c r="O13" s="47"/>
      <c r="P13" s="47"/>
      <c r="Q13" s="47"/>
    </row>
  </sheetData>
  <sheetProtection password="CF7A" sheet="1" objects="1"/>
  <protectedRanges>
    <protectedRange sqref="D2" name="区域2"/>
  </protectedRanges>
  <mergeCells count="24">
    <mergeCell ref="A1:Q1"/>
    <mergeCell ref="A2:B2"/>
    <mergeCell ref="C2:H2"/>
    <mergeCell ref="P2:Q2"/>
    <mergeCell ref="P3:Q3"/>
    <mergeCell ref="P4:Q4"/>
    <mergeCell ref="P5:Q5"/>
    <mergeCell ref="P6:Q6"/>
    <mergeCell ref="B7:H7"/>
    <mergeCell ref="L7:Q7"/>
    <mergeCell ref="B8:D8"/>
    <mergeCell ref="E8:G8"/>
    <mergeCell ref="L8:N8"/>
    <mergeCell ref="O8:P8"/>
    <mergeCell ref="C9:D9"/>
    <mergeCell ref="F9:H9"/>
    <mergeCell ref="P9:Q9"/>
    <mergeCell ref="F10:H10"/>
    <mergeCell ref="P10:Q10"/>
    <mergeCell ref="A11:Q11"/>
    <mergeCell ref="A12:O12"/>
    <mergeCell ref="A13:Q13"/>
    <mergeCell ref="A7:A10"/>
    <mergeCell ref="I7:J10"/>
  </mergeCells>
  <printOptions/>
  <pageMargins left="0.52" right="0.27" top="0.9599999999999999" bottom="0.29" header="0.38" footer="0.21"/>
  <pageSetup horizontalDpi="600" verticalDpi="600" orientation="landscape" paperSize="9"/>
  <legacyDrawing r:id="rId2"/>
</worksheet>
</file>

<file path=xl/worksheets/sheet6.xml><?xml version="1.0" encoding="utf-8"?>
<worksheet xmlns="http://schemas.openxmlformats.org/spreadsheetml/2006/main" xmlns:r="http://schemas.openxmlformats.org/officeDocument/2006/relationships">
  <sheetPr>
    <tabColor rgb="FFFF0000"/>
  </sheetPr>
  <dimension ref="A1:U15"/>
  <sheetViews>
    <sheetView showZeros="0" workbookViewId="0" topLeftCell="A1">
      <selection activeCell="I19" sqref="I19"/>
    </sheetView>
  </sheetViews>
  <sheetFormatPr defaultColWidth="9.00390625" defaultRowHeight="14.25"/>
  <cols>
    <col min="1" max="1" width="14.75390625" style="26" customWidth="1"/>
    <col min="2" max="6" width="6.375" style="26" customWidth="1"/>
    <col min="7" max="8" width="6.375" style="26" hidden="1" customWidth="1"/>
    <col min="9" max="12" width="6.375" style="26" customWidth="1"/>
    <col min="13" max="13" width="6.50390625" style="26" customWidth="1"/>
    <col min="14" max="19" width="6.125" style="26" customWidth="1"/>
    <col min="20" max="21" width="10.75390625" style="26" customWidth="1"/>
    <col min="22" max="22" width="14.50390625" style="26" customWidth="1"/>
    <col min="23" max="16384" width="9.00390625" style="26" customWidth="1"/>
  </cols>
  <sheetData>
    <row r="1" spans="1:21" ht="33" customHeight="1">
      <c r="A1" s="68" t="s">
        <v>53</v>
      </c>
      <c r="B1" s="68"/>
      <c r="C1" s="68"/>
      <c r="D1" s="68"/>
      <c r="E1" s="68"/>
      <c r="F1" s="68"/>
      <c r="G1" s="68"/>
      <c r="H1" s="68"/>
      <c r="I1" s="68"/>
      <c r="J1" s="68"/>
      <c r="K1" s="68"/>
      <c r="L1" s="68"/>
      <c r="M1" s="68"/>
      <c r="N1" s="68"/>
      <c r="O1" s="68"/>
      <c r="P1" s="68"/>
      <c r="Q1" s="68"/>
      <c r="R1" s="68"/>
      <c r="S1" s="68"/>
      <c r="T1" s="68"/>
      <c r="U1" s="68"/>
    </row>
    <row r="2" spans="1:21" ht="21.75" customHeight="1">
      <c r="A2" s="28" t="s">
        <v>2</v>
      </c>
      <c r="B2" s="28"/>
      <c r="C2" s="28"/>
      <c r="D2" s="28"/>
      <c r="E2" s="28"/>
      <c r="F2" s="28"/>
      <c r="G2" s="28"/>
      <c r="H2" s="28"/>
      <c r="I2" s="28"/>
      <c r="J2" s="28"/>
      <c r="K2" s="28"/>
      <c r="L2" s="28"/>
      <c r="T2" s="69" t="s">
        <v>54</v>
      </c>
      <c r="U2" s="53"/>
    </row>
    <row r="3" spans="1:21" s="25" customFormat="1" ht="69" customHeight="1">
      <c r="A3" s="29" t="s">
        <v>4</v>
      </c>
      <c r="B3" s="29" t="s">
        <v>5</v>
      </c>
      <c r="C3" s="29" t="s">
        <v>6</v>
      </c>
      <c r="D3" s="29" t="s">
        <v>7</v>
      </c>
      <c r="E3" s="29" t="s">
        <v>8</v>
      </c>
      <c r="F3" s="29" t="s">
        <v>9</v>
      </c>
      <c r="G3" s="67" t="s">
        <v>10</v>
      </c>
      <c r="H3" s="67" t="s">
        <v>11</v>
      </c>
      <c r="I3" s="29" t="s">
        <v>12</v>
      </c>
      <c r="J3" s="29" t="s">
        <v>13</v>
      </c>
      <c r="K3" s="29" t="s">
        <v>14</v>
      </c>
      <c r="L3" s="29" t="s">
        <v>15</v>
      </c>
      <c r="M3" s="29" t="s">
        <v>16</v>
      </c>
      <c r="N3" s="29" t="s">
        <v>17</v>
      </c>
      <c r="O3" s="29" t="s">
        <v>18</v>
      </c>
      <c r="P3" s="29" t="s">
        <v>19</v>
      </c>
      <c r="Q3" s="29" t="s">
        <v>20</v>
      </c>
      <c r="R3" s="29" t="s">
        <v>21</v>
      </c>
      <c r="S3" s="29" t="s">
        <v>22</v>
      </c>
      <c r="T3" s="54" t="s">
        <v>23</v>
      </c>
      <c r="U3" s="55"/>
    </row>
    <row r="4" spans="1:21" s="25" customFormat="1" ht="45" customHeight="1" hidden="1">
      <c r="A4" s="29" t="s">
        <v>24</v>
      </c>
      <c r="B4" s="30">
        <f aca="true" t="shared" si="0" ref="B4:S4">B6*B8</f>
        <v>0</v>
      </c>
      <c r="C4" s="30">
        <f t="shared" si="0"/>
        <v>0</v>
      </c>
      <c r="D4" s="30">
        <f t="shared" si="0"/>
        <v>0</v>
      </c>
      <c r="E4" s="30">
        <f t="shared" si="0"/>
        <v>0</v>
      </c>
      <c r="F4" s="30">
        <f t="shared" si="0"/>
        <v>0</v>
      </c>
      <c r="G4" s="30">
        <f t="shared" si="0"/>
        <v>0</v>
      </c>
      <c r="H4" s="30">
        <f t="shared" si="0"/>
        <v>0</v>
      </c>
      <c r="I4" s="30">
        <f t="shared" si="0"/>
        <v>0</v>
      </c>
      <c r="J4" s="30">
        <f t="shared" si="0"/>
        <v>0</v>
      </c>
      <c r="K4" s="30">
        <f t="shared" si="0"/>
        <v>0</v>
      </c>
      <c r="L4" s="30">
        <f t="shared" si="0"/>
        <v>0</v>
      </c>
      <c r="M4" s="30">
        <f t="shared" si="0"/>
        <v>0</v>
      </c>
      <c r="N4" s="30">
        <f t="shared" si="0"/>
        <v>0</v>
      </c>
      <c r="O4" s="30">
        <f t="shared" si="0"/>
        <v>0</v>
      </c>
      <c r="P4" s="30">
        <f t="shared" si="0"/>
        <v>0</v>
      </c>
      <c r="Q4" s="30">
        <f t="shared" si="0"/>
        <v>0</v>
      </c>
      <c r="R4" s="30">
        <f t="shared" si="0"/>
        <v>0</v>
      </c>
      <c r="S4" s="30">
        <f t="shared" si="0"/>
        <v>0</v>
      </c>
      <c r="T4" s="54">
        <f>SUM(B4:S4)</f>
        <v>0</v>
      </c>
      <c r="U4" s="70"/>
    </row>
    <row r="5" spans="1:21" s="25" customFormat="1" ht="45" customHeight="1" hidden="1">
      <c r="A5" s="29" t="s">
        <v>25</v>
      </c>
      <c r="B5" s="30">
        <v>2071</v>
      </c>
      <c r="C5" s="30">
        <v>2023</v>
      </c>
      <c r="D5" s="30">
        <v>1965</v>
      </c>
      <c r="E5" s="30">
        <v>1932</v>
      </c>
      <c r="F5" s="30">
        <v>1860</v>
      </c>
      <c r="G5" s="30">
        <v>3044</v>
      </c>
      <c r="H5" s="30">
        <v>2944</v>
      </c>
      <c r="I5" s="30">
        <v>2754</v>
      </c>
      <c r="J5" s="30">
        <v>2551</v>
      </c>
      <c r="K5" s="30">
        <v>2351</v>
      </c>
      <c r="L5" s="30">
        <v>2006</v>
      </c>
      <c r="M5" s="30">
        <v>1936</v>
      </c>
      <c r="N5" s="30">
        <v>1942</v>
      </c>
      <c r="O5" s="30">
        <v>1878</v>
      </c>
      <c r="P5" s="30">
        <v>1866</v>
      </c>
      <c r="Q5" s="30">
        <v>1839</v>
      </c>
      <c r="R5" s="30">
        <v>1762</v>
      </c>
      <c r="S5" s="30">
        <v>1692</v>
      </c>
      <c r="T5" s="54"/>
      <c r="U5" s="70"/>
    </row>
    <row r="6" spans="1:21" s="25" customFormat="1" ht="45" customHeight="1" hidden="1">
      <c r="A6" s="29" t="s">
        <v>26</v>
      </c>
      <c r="B6" s="30">
        <v>1083</v>
      </c>
      <c r="C6" s="30">
        <v>988</v>
      </c>
      <c r="D6" s="30">
        <v>901</v>
      </c>
      <c r="E6" s="30">
        <v>848</v>
      </c>
      <c r="F6" s="30">
        <v>796</v>
      </c>
      <c r="G6" s="30">
        <v>1490</v>
      </c>
      <c r="H6" s="30">
        <v>1410</v>
      </c>
      <c r="I6" s="30">
        <v>1295</v>
      </c>
      <c r="J6" s="30">
        <v>1173</v>
      </c>
      <c r="K6" s="30">
        <v>1058</v>
      </c>
      <c r="L6" s="30">
        <v>880</v>
      </c>
      <c r="M6" s="30">
        <v>828</v>
      </c>
      <c r="N6" s="30">
        <v>897</v>
      </c>
      <c r="O6" s="30">
        <v>847</v>
      </c>
      <c r="P6" s="30">
        <v>813</v>
      </c>
      <c r="Q6" s="30">
        <v>781</v>
      </c>
      <c r="R6" s="30">
        <v>747</v>
      </c>
      <c r="S6" s="30">
        <v>702</v>
      </c>
      <c r="T6" s="54"/>
      <c r="U6" s="70"/>
    </row>
    <row r="7" spans="1:21" s="25" customFormat="1" ht="42" customHeight="1" hidden="1">
      <c r="A7" s="29" t="s">
        <v>27</v>
      </c>
      <c r="B7" s="30">
        <f aca="true" t="shared" si="1" ref="B7:S7">B5+B6</f>
        <v>3154</v>
      </c>
      <c r="C7" s="30">
        <f t="shared" si="1"/>
        <v>3011</v>
      </c>
      <c r="D7" s="30">
        <f t="shared" si="1"/>
        <v>2866</v>
      </c>
      <c r="E7" s="30">
        <f t="shared" si="1"/>
        <v>2780</v>
      </c>
      <c r="F7" s="30">
        <f t="shared" si="1"/>
        <v>2656</v>
      </c>
      <c r="G7" s="30">
        <f t="shared" si="1"/>
        <v>4534</v>
      </c>
      <c r="H7" s="30">
        <f t="shared" si="1"/>
        <v>4354</v>
      </c>
      <c r="I7" s="30">
        <f t="shared" si="1"/>
        <v>4049</v>
      </c>
      <c r="J7" s="30">
        <f t="shared" si="1"/>
        <v>3724</v>
      </c>
      <c r="K7" s="30">
        <f t="shared" si="1"/>
        <v>3409</v>
      </c>
      <c r="L7" s="30">
        <f t="shared" si="1"/>
        <v>2886</v>
      </c>
      <c r="M7" s="30">
        <f t="shared" si="1"/>
        <v>2764</v>
      </c>
      <c r="N7" s="30">
        <f t="shared" si="1"/>
        <v>2839</v>
      </c>
      <c r="O7" s="30">
        <f t="shared" si="1"/>
        <v>2725</v>
      </c>
      <c r="P7" s="30">
        <f t="shared" si="1"/>
        <v>2679</v>
      </c>
      <c r="Q7" s="30">
        <f t="shared" si="1"/>
        <v>2620</v>
      </c>
      <c r="R7" s="30">
        <f t="shared" si="1"/>
        <v>2509</v>
      </c>
      <c r="S7" s="30">
        <f t="shared" si="1"/>
        <v>2394</v>
      </c>
      <c r="T7" s="56"/>
      <c r="U7" s="70"/>
    </row>
    <row r="8" spans="1:21" s="25" customFormat="1" ht="33" customHeight="1">
      <c r="A8" s="29" t="s">
        <v>28</v>
      </c>
      <c r="B8" s="31"/>
      <c r="C8" s="31"/>
      <c r="D8" s="31"/>
      <c r="E8" s="31"/>
      <c r="F8" s="31"/>
      <c r="G8" s="31"/>
      <c r="H8" s="31"/>
      <c r="I8" s="31"/>
      <c r="J8" s="31"/>
      <c r="K8" s="31"/>
      <c r="L8" s="31"/>
      <c r="M8" s="31"/>
      <c r="N8" s="31"/>
      <c r="O8" s="31"/>
      <c r="P8" s="31"/>
      <c r="Q8" s="31"/>
      <c r="R8" s="31"/>
      <c r="S8" s="31"/>
      <c r="T8" s="58">
        <f>T4</f>
        <v>0</v>
      </c>
      <c r="U8" s="59"/>
    </row>
    <row r="9" spans="1:21" s="25" customFormat="1" ht="39.75" customHeight="1">
      <c r="A9" s="32" t="s">
        <v>29</v>
      </c>
      <c r="B9" s="33" t="s">
        <v>30</v>
      </c>
      <c r="C9" s="34"/>
      <c r="D9" s="34"/>
      <c r="E9" s="34"/>
      <c r="F9" s="34"/>
      <c r="G9" s="34"/>
      <c r="H9" s="34"/>
      <c r="I9" s="34"/>
      <c r="J9" s="34"/>
      <c r="K9" s="34"/>
      <c r="L9" s="48" t="s">
        <v>31</v>
      </c>
      <c r="M9" s="48"/>
      <c r="N9" s="34" t="s">
        <v>32</v>
      </c>
      <c r="O9" s="34"/>
      <c r="P9" s="34"/>
      <c r="Q9" s="34"/>
      <c r="R9" s="34"/>
      <c r="S9" s="34"/>
      <c r="T9" s="34"/>
      <c r="U9" s="60"/>
    </row>
    <row r="10" spans="1:21" s="25" customFormat="1" ht="39.75" customHeight="1">
      <c r="A10" s="32"/>
      <c r="B10" s="35" t="s">
        <v>33</v>
      </c>
      <c r="C10" s="36"/>
      <c r="D10" s="36"/>
      <c r="E10" s="37"/>
      <c r="F10" s="37"/>
      <c r="G10" s="37"/>
      <c r="H10" s="37"/>
      <c r="I10" s="37"/>
      <c r="J10" s="38" t="s">
        <v>34</v>
      </c>
      <c r="K10" s="38"/>
      <c r="L10" s="48"/>
      <c r="M10" s="48"/>
      <c r="N10" s="35" t="s">
        <v>33</v>
      </c>
      <c r="O10" s="36"/>
      <c r="P10" s="36"/>
      <c r="Q10" s="49">
        <f>T8*8</f>
        <v>0</v>
      </c>
      <c r="R10" s="49"/>
      <c r="S10" s="49"/>
      <c r="T10" s="61" t="s">
        <v>34</v>
      </c>
      <c r="U10" s="62"/>
    </row>
    <row r="11" spans="1:21" s="25" customFormat="1" ht="27" customHeight="1">
      <c r="A11" s="32"/>
      <c r="B11" s="39"/>
      <c r="C11" s="37"/>
      <c r="D11" s="37"/>
      <c r="E11" s="40"/>
      <c r="F11" s="41" t="s">
        <v>35</v>
      </c>
      <c r="G11" s="41"/>
      <c r="H11" s="41"/>
      <c r="I11" s="41"/>
      <c r="J11" s="41"/>
      <c r="K11" s="41"/>
      <c r="L11" s="48"/>
      <c r="M11" s="48"/>
      <c r="N11" s="38"/>
      <c r="O11" s="38"/>
      <c r="P11" s="38"/>
      <c r="Q11" s="38"/>
      <c r="R11" s="38"/>
      <c r="S11" s="38"/>
      <c r="T11" s="63" t="s">
        <v>35</v>
      </c>
      <c r="U11" s="64"/>
    </row>
    <row r="12" spans="1:21" s="25" customFormat="1" ht="27" customHeight="1">
      <c r="A12" s="32"/>
      <c r="B12" s="42"/>
      <c r="C12" s="43"/>
      <c r="D12" s="43"/>
      <c r="E12" s="43"/>
      <c r="F12" s="44">
        <f ca="1">TODAY()-1</f>
        <v>44619</v>
      </c>
      <c r="G12" s="44"/>
      <c r="H12" s="44"/>
      <c r="I12" s="44"/>
      <c r="J12" s="44"/>
      <c r="K12" s="44"/>
      <c r="L12" s="48"/>
      <c r="M12" s="48"/>
      <c r="N12" s="50"/>
      <c r="O12" s="50"/>
      <c r="P12" s="51"/>
      <c r="Q12" s="50"/>
      <c r="R12" s="52"/>
      <c r="S12" s="52"/>
      <c r="T12" s="65">
        <f ca="1">TODAY()</f>
        <v>44620</v>
      </c>
      <c r="U12" s="66"/>
    </row>
    <row r="13" spans="1:21" ht="18" customHeight="1">
      <c r="A13" s="45" t="s">
        <v>55</v>
      </c>
      <c r="B13" s="45"/>
      <c r="C13" s="45"/>
      <c r="D13" s="45"/>
      <c r="E13" s="45"/>
      <c r="F13" s="45"/>
      <c r="G13" s="45"/>
      <c r="H13" s="45"/>
      <c r="I13" s="45"/>
      <c r="J13" s="45"/>
      <c r="K13" s="45"/>
      <c r="L13" s="45"/>
      <c r="M13" s="45"/>
      <c r="N13" s="45"/>
      <c r="O13" s="45"/>
      <c r="P13" s="45"/>
      <c r="Q13" s="45"/>
      <c r="R13" s="45"/>
      <c r="S13" s="45"/>
      <c r="T13" s="45"/>
      <c r="U13" s="45"/>
    </row>
    <row r="14" spans="1:20" ht="18" customHeight="1">
      <c r="A14" s="46" t="s">
        <v>37</v>
      </c>
      <c r="B14" s="46"/>
      <c r="C14" s="46"/>
      <c r="D14" s="46"/>
      <c r="E14" s="46"/>
      <c r="F14" s="46"/>
      <c r="G14" s="46"/>
      <c r="H14" s="46"/>
      <c r="I14" s="46"/>
      <c r="J14" s="46"/>
      <c r="K14" s="46"/>
      <c r="L14" s="46"/>
      <c r="M14" s="46"/>
      <c r="N14" s="46"/>
      <c r="O14" s="46"/>
      <c r="P14" s="46"/>
      <c r="Q14" s="46"/>
      <c r="R14" s="46"/>
      <c r="S14" s="46"/>
      <c r="T14" s="46"/>
    </row>
    <row r="15" spans="1:21" ht="14.25">
      <c r="A15" s="47" t="s">
        <v>52</v>
      </c>
      <c r="B15" s="47"/>
      <c r="C15" s="47"/>
      <c r="D15" s="47"/>
      <c r="E15" s="47"/>
      <c r="F15" s="47"/>
      <c r="G15" s="47"/>
      <c r="H15" s="47"/>
      <c r="I15" s="47"/>
      <c r="J15" s="47"/>
      <c r="K15" s="47"/>
      <c r="L15" s="47"/>
      <c r="M15" s="47"/>
      <c r="N15" s="47"/>
      <c r="O15" s="47"/>
      <c r="P15" s="47"/>
      <c r="Q15" s="47"/>
      <c r="R15" s="47"/>
      <c r="S15" s="47"/>
      <c r="T15" s="47"/>
      <c r="U15" s="47"/>
    </row>
  </sheetData>
  <sheetProtection password="CF7A" sheet="1" objects="1"/>
  <protectedRanges>
    <protectedRange sqref="D2" name="区域2"/>
  </protectedRanges>
  <mergeCells count="26">
    <mergeCell ref="A1:U1"/>
    <mergeCell ref="A2:B2"/>
    <mergeCell ref="C2:L2"/>
    <mergeCell ref="T2:U2"/>
    <mergeCell ref="T3:U3"/>
    <mergeCell ref="T4:U4"/>
    <mergeCell ref="T5:U5"/>
    <mergeCell ref="T6:U6"/>
    <mergeCell ref="T7:U7"/>
    <mergeCell ref="T8:U8"/>
    <mergeCell ref="B9:K9"/>
    <mergeCell ref="N9:U9"/>
    <mergeCell ref="B10:D10"/>
    <mergeCell ref="E10:I10"/>
    <mergeCell ref="N10:P10"/>
    <mergeCell ref="Q10:S10"/>
    <mergeCell ref="C11:D11"/>
    <mergeCell ref="F11:K11"/>
    <mergeCell ref="T11:U11"/>
    <mergeCell ref="F12:K12"/>
    <mergeCell ref="T12:U12"/>
    <mergeCell ref="A13:U13"/>
    <mergeCell ref="A14:S14"/>
    <mergeCell ref="A15:U15"/>
    <mergeCell ref="A9:A12"/>
    <mergeCell ref="L9:M12"/>
  </mergeCells>
  <printOptions/>
  <pageMargins left="0.52" right="0.21" top="0.9599999999999999" bottom="0.29" header="0.38" footer="0.21"/>
  <pageSetup horizontalDpi="600" verticalDpi="600" orientation="landscape" paperSize="9" scale="95"/>
  <legacyDrawing r:id="rId2"/>
</worksheet>
</file>

<file path=xl/worksheets/sheet7.xml><?xml version="1.0" encoding="utf-8"?>
<worksheet xmlns="http://schemas.openxmlformats.org/spreadsheetml/2006/main" xmlns:r="http://schemas.openxmlformats.org/officeDocument/2006/relationships">
  <sheetPr>
    <tabColor rgb="FFFF0000"/>
  </sheetPr>
  <dimension ref="A1:U15"/>
  <sheetViews>
    <sheetView showZeros="0" tabSelected="1" workbookViewId="0" topLeftCell="A1">
      <selection activeCell="A15" sqref="A15:U15"/>
    </sheetView>
  </sheetViews>
  <sheetFormatPr defaultColWidth="9.00390625" defaultRowHeight="14.25"/>
  <cols>
    <col min="1" max="1" width="14.75390625" style="26" customWidth="1"/>
    <col min="2" max="6" width="6.375" style="26" customWidth="1"/>
    <col min="7" max="8" width="6.375" style="26" hidden="1" customWidth="1"/>
    <col min="9" max="12" width="6.375" style="26" customWidth="1"/>
    <col min="13" max="13" width="6.50390625" style="26" customWidth="1"/>
    <col min="14" max="19" width="6.125" style="26" customWidth="1"/>
    <col min="20" max="21" width="10.75390625" style="26" customWidth="1"/>
    <col min="22" max="22" width="14.50390625" style="26" customWidth="1"/>
    <col min="23" max="16384" width="9.00390625" style="26" customWidth="1"/>
  </cols>
  <sheetData>
    <row r="1" spans="1:21" ht="33" customHeight="1">
      <c r="A1" s="27" t="s">
        <v>56</v>
      </c>
      <c r="B1" s="27"/>
      <c r="C1" s="27"/>
      <c r="D1" s="27"/>
      <c r="E1" s="27"/>
      <c r="F1" s="27"/>
      <c r="G1" s="27"/>
      <c r="H1" s="27"/>
      <c r="I1" s="27"/>
      <c r="J1" s="27"/>
      <c r="K1" s="27"/>
      <c r="L1" s="27"/>
      <c r="M1" s="27"/>
      <c r="N1" s="27"/>
      <c r="O1" s="27"/>
      <c r="P1" s="27"/>
      <c r="Q1" s="27"/>
      <c r="R1" s="27"/>
      <c r="S1" s="27"/>
      <c r="T1" s="27"/>
      <c r="U1" s="27"/>
    </row>
    <row r="2" spans="1:21" ht="21.75" customHeight="1">
      <c r="A2" s="28" t="s">
        <v>2</v>
      </c>
      <c r="B2" s="28"/>
      <c r="C2" s="28"/>
      <c r="D2" s="28"/>
      <c r="E2" s="28"/>
      <c r="F2" s="28"/>
      <c r="G2" s="28"/>
      <c r="H2" s="28"/>
      <c r="I2" s="28"/>
      <c r="J2" s="28"/>
      <c r="K2" s="28"/>
      <c r="L2" s="28"/>
      <c r="T2" s="53" t="s">
        <v>3</v>
      </c>
      <c r="U2" s="53"/>
    </row>
    <row r="3" spans="1:21" s="25" customFormat="1" ht="69" customHeight="1">
      <c r="A3" s="29" t="s">
        <v>4</v>
      </c>
      <c r="B3" s="29" t="s">
        <v>5</v>
      </c>
      <c r="C3" s="29" t="s">
        <v>6</v>
      </c>
      <c r="D3" s="29" t="s">
        <v>7</v>
      </c>
      <c r="E3" s="29" t="s">
        <v>8</v>
      </c>
      <c r="F3" s="29" t="s">
        <v>9</v>
      </c>
      <c r="G3" s="67" t="s">
        <v>10</v>
      </c>
      <c r="H3" s="67" t="s">
        <v>11</v>
      </c>
      <c r="I3" s="29" t="s">
        <v>12</v>
      </c>
      <c r="J3" s="29" t="s">
        <v>13</v>
      </c>
      <c r="K3" s="29" t="s">
        <v>14</v>
      </c>
      <c r="L3" s="29" t="s">
        <v>15</v>
      </c>
      <c r="M3" s="29" t="s">
        <v>16</v>
      </c>
      <c r="N3" s="29" t="s">
        <v>17</v>
      </c>
      <c r="O3" s="29" t="s">
        <v>18</v>
      </c>
      <c r="P3" s="29" t="s">
        <v>19</v>
      </c>
      <c r="Q3" s="29" t="s">
        <v>20</v>
      </c>
      <c r="R3" s="29" t="s">
        <v>21</v>
      </c>
      <c r="S3" s="29" t="s">
        <v>22</v>
      </c>
      <c r="T3" s="54" t="s">
        <v>40</v>
      </c>
      <c r="U3" s="55"/>
    </row>
    <row r="4" spans="1:21" s="25" customFormat="1" ht="30.75" customHeight="1" hidden="1">
      <c r="A4" s="29" t="s">
        <v>41</v>
      </c>
      <c r="B4" s="30">
        <f aca="true" t="shared" si="0" ref="B4:S4">B5*B8</f>
        <v>0</v>
      </c>
      <c r="C4" s="30">
        <f t="shared" si="0"/>
        <v>0</v>
      </c>
      <c r="D4" s="30">
        <f t="shared" si="0"/>
        <v>0</v>
      </c>
      <c r="E4" s="30">
        <f t="shared" si="0"/>
        <v>0</v>
      </c>
      <c r="F4" s="30">
        <f t="shared" si="0"/>
        <v>0</v>
      </c>
      <c r="G4" s="30">
        <f t="shared" si="0"/>
        <v>0</v>
      </c>
      <c r="H4" s="30">
        <f t="shared" si="0"/>
        <v>0</v>
      </c>
      <c r="I4" s="30">
        <f t="shared" si="0"/>
        <v>0</v>
      </c>
      <c r="J4" s="30">
        <f t="shared" si="0"/>
        <v>0</v>
      </c>
      <c r="K4" s="30">
        <f t="shared" si="0"/>
        <v>0</v>
      </c>
      <c r="L4" s="30">
        <f t="shared" si="0"/>
        <v>0</v>
      </c>
      <c r="M4" s="30">
        <f t="shared" si="0"/>
        <v>0</v>
      </c>
      <c r="N4" s="30">
        <f t="shared" si="0"/>
        <v>0</v>
      </c>
      <c r="O4" s="30">
        <f t="shared" si="0"/>
        <v>0</v>
      </c>
      <c r="P4" s="30">
        <f t="shared" si="0"/>
        <v>0</v>
      </c>
      <c r="Q4" s="30">
        <f t="shared" si="0"/>
        <v>0</v>
      </c>
      <c r="R4" s="30">
        <f t="shared" si="0"/>
        <v>0</v>
      </c>
      <c r="S4" s="30">
        <f t="shared" si="0"/>
        <v>0</v>
      </c>
      <c r="T4" s="54">
        <f>SUM(B4:S4)</f>
        <v>0</v>
      </c>
      <c r="U4" s="55"/>
    </row>
    <row r="5" spans="1:21" s="25" customFormat="1" ht="33.75" customHeight="1" hidden="1">
      <c r="A5" s="29" t="s">
        <v>26</v>
      </c>
      <c r="B5" s="30">
        <v>1516</v>
      </c>
      <c r="C5" s="30">
        <v>1375</v>
      </c>
      <c r="D5" s="30">
        <v>1250</v>
      </c>
      <c r="E5" s="30">
        <v>1175</v>
      </c>
      <c r="F5" s="30">
        <v>1100</v>
      </c>
      <c r="G5" s="30">
        <v>2101</v>
      </c>
      <c r="H5" s="30">
        <v>1978</v>
      </c>
      <c r="I5" s="30">
        <v>1809</v>
      </c>
      <c r="J5" s="30">
        <v>1630</v>
      </c>
      <c r="K5" s="30">
        <v>1472</v>
      </c>
      <c r="L5" s="30">
        <v>1220</v>
      </c>
      <c r="M5" s="30">
        <v>1145</v>
      </c>
      <c r="N5" s="30">
        <v>1255</v>
      </c>
      <c r="O5" s="30">
        <v>1180</v>
      </c>
      <c r="P5" s="30">
        <v>1126</v>
      </c>
      <c r="Q5" s="30">
        <v>1080</v>
      </c>
      <c r="R5" s="30">
        <v>1034</v>
      </c>
      <c r="S5" s="30">
        <v>936</v>
      </c>
      <c r="T5" s="54"/>
      <c r="U5" s="55"/>
    </row>
    <row r="6" spans="1:21" s="25" customFormat="1" ht="33.75" customHeight="1" hidden="1">
      <c r="A6" s="29" t="s">
        <v>25</v>
      </c>
      <c r="B6" s="30">
        <v>1817</v>
      </c>
      <c r="C6" s="30">
        <v>1780</v>
      </c>
      <c r="D6" s="30">
        <v>1738</v>
      </c>
      <c r="E6" s="30">
        <v>1715</v>
      </c>
      <c r="F6" s="30">
        <v>1652</v>
      </c>
      <c r="G6" s="30">
        <v>2719</v>
      </c>
      <c r="H6" s="30">
        <v>2622</v>
      </c>
      <c r="I6" s="30">
        <v>2446</v>
      </c>
      <c r="J6" s="30">
        <v>2258</v>
      </c>
      <c r="K6" s="30">
        <v>2089</v>
      </c>
      <c r="L6" s="30">
        <v>1784</v>
      </c>
      <c r="M6" s="30">
        <v>1721</v>
      </c>
      <c r="N6" s="30">
        <v>1732</v>
      </c>
      <c r="O6" s="30">
        <v>1672</v>
      </c>
      <c r="P6" s="30">
        <v>1659</v>
      </c>
      <c r="Q6" s="30">
        <v>1636</v>
      </c>
      <c r="R6" s="30">
        <v>1571</v>
      </c>
      <c r="S6" s="30">
        <v>1458</v>
      </c>
      <c r="T6" s="54"/>
      <c r="U6" s="55"/>
    </row>
    <row r="7" spans="1:21" s="25" customFormat="1" ht="42" customHeight="1" hidden="1">
      <c r="A7" s="29" t="s">
        <v>27</v>
      </c>
      <c r="B7" s="30">
        <v>3333</v>
      </c>
      <c r="C7" s="30">
        <v>3155</v>
      </c>
      <c r="D7" s="30">
        <v>2988</v>
      </c>
      <c r="E7" s="30">
        <v>2890</v>
      </c>
      <c r="F7" s="30">
        <v>2752</v>
      </c>
      <c r="G7" s="31">
        <v>4820</v>
      </c>
      <c r="H7" s="31">
        <v>4600</v>
      </c>
      <c r="I7" s="30">
        <v>4255</v>
      </c>
      <c r="J7" s="30">
        <v>3888</v>
      </c>
      <c r="K7" s="30">
        <v>3561</v>
      </c>
      <c r="L7" s="30">
        <v>3004</v>
      </c>
      <c r="M7" s="30">
        <v>2866</v>
      </c>
      <c r="N7" s="30">
        <v>2987</v>
      </c>
      <c r="O7" s="30">
        <v>2852</v>
      </c>
      <c r="P7" s="30">
        <v>2785</v>
      </c>
      <c r="Q7" s="30">
        <v>2716</v>
      </c>
      <c r="R7" s="30">
        <v>2605</v>
      </c>
      <c r="S7" s="30">
        <v>2394</v>
      </c>
      <c r="T7" s="56"/>
      <c r="U7" s="57"/>
    </row>
    <row r="8" spans="1:21" s="25" customFormat="1" ht="33" customHeight="1">
      <c r="A8" s="29" t="s">
        <v>28</v>
      </c>
      <c r="B8" s="31"/>
      <c r="C8" s="31"/>
      <c r="D8" s="31"/>
      <c r="E8" s="31"/>
      <c r="F8" s="31"/>
      <c r="G8" s="31"/>
      <c r="H8" s="31"/>
      <c r="I8" s="31"/>
      <c r="J8" s="31"/>
      <c r="K8" s="31"/>
      <c r="L8" s="31"/>
      <c r="M8" s="31"/>
      <c r="N8" s="31"/>
      <c r="O8" s="31"/>
      <c r="P8" s="31"/>
      <c r="Q8" s="31"/>
      <c r="R8" s="31"/>
      <c r="S8" s="31"/>
      <c r="T8" s="58">
        <f>T4</f>
        <v>0</v>
      </c>
      <c r="U8" s="59"/>
    </row>
    <row r="9" spans="1:21" s="25" customFormat="1" ht="39.75" customHeight="1">
      <c r="A9" s="32" t="s">
        <v>29</v>
      </c>
      <c r="B9" s="33" t="s">
        <v>30</v>
      </c>
      <c r="C9" s="34"/>
      <c r="D9" s="34"/>
      <c r="E9" s="34"/>
      <c r="F9" s="34"/>
      <c r="G9" s="34"/>
      <c r="H9" s="34"/>
      <c r="I9" s="34"/>
      <c r="J9" s="34"/>
      <c r="K9" s="34"/>
      <c r="L9" s="48" t="s">
        <v>31</v>
      </c>
      <c r="M9" s="48"/>
      <c r="N9" s="34" t="s">
        <v>32</v>
      </c>
      <c r="O9" s="34"/>
      <c r="P9" s="34"/>
      <c r="Q9" s="34"/>
      <c r="R9" s="34"/>
      <c r="S9" s="34"/>
      <c r="T9" s="34"/>
      <c r="U9" s="60"/>
    </row>
    <row r="10" spans="1:21" s="25" customFormat="1" ht="39.75" customHeight="1">
      <c r="A10" s="32"/>
      <c r="B10" s="35" t="s">
        <v>33</v>
      </c>
      <c r="C10" s="36"/>
      <c r="D10" s="36"/>
      <c r="E10" s="37"/>
      <c r="F10" s="37"/>
      <c r="G10" s="37"/>
      <c r="H10" s="37"/>
      <c r="I10" s="37"/>
      <c r="J10" s="38" t="s">
        <v>34</v>
      </c>
      <c r="K10" s="38"/>
      <c r="L10" s="48"/>
      <c r="M10" s="48"/>
      <c r="N10" s="35" t="s">
        <v>33</v>
      </c>
      <c r="O10" s="36"/>
      <c r="P10" s="36"/>
      <c r="Q10" s="49">
        <f>T8*8</f>
        <v>0</v>
      </c>
      <c r="R10" s="49"/>
      <c r="S10" s="49"/>
      <c r="T10" s="61" t="s">
        <v>34</v>
      </c>
      <c r="U10" s="62"/>
    </row>
    <row r="11" spans="1:21" s="25" customFormat="1" ht="27" customHeight="1">
      <c r="A11" s="32"/>
      <c r="B11" s="39"/>
      <c r="C11" s="37"/>
      <c r="D11" s="37"/>
      <c r="E11" s="40"/>
      <c r="F11" s="41" t="s">
        <v>35</v>
      </c>
      <c r="G11" s="41"/>
      <c r="H11" s="41"/>
      <c r="I11" s="41"/>
      <c r="J11" s="41"/>
      <c r="K11" s="41"/>
      <c r="L11" s="48"/>
      <c r="M11" s="48"/>
      <c r="N11" s="38"/>
      <c r="O11" s="38"/>
      <c r="P11" s="38"/>
      <c r="Q11" s="38"/>
      <c r="R11" s="38"/>
      <c r="S11" s="38"/>
      <c r="T11" s="63" t="s">
        <v>35</v>
      </c>
      <c r="U11" s="64"/>
    </row>
    <row r="12" spans="1:21" s="25" customFormat="1" ht="27" customHeight="1">
      <c r="A12" s="32"/>
      <c r="B12" s="42"/>
      <c r="C12" s="43"/>
      <c r="D12" s="43"/>
      <c r="E12" s="43"/>
      <c r="F12" s="44">
        <f ca="1">TODAY()-1</f>
        <v>44619</v>
      </c>
      <c r="G12" s="44"/>
      <c r="H12" s="44"/>
      <c r="I12" s="44"/>
      <c r="J12" s="44"/>
      <c r="K12" s="44"/>
      <c r="L12" s="48"/>
      <c r="M12" s="48"/>
      <c r="N12" s="50"/>
      <c r="O12" s="50"/>
      <c r="P12" s="51"/>
      <c r="Q12" s="50"/>
      <c r="R12" s="52"/>
      <c r="S12" s="52"/>
      <c r="T12" s="65">
        <f ca="1">TODAY()</f>
        <v>44620</v>
      </c>
      <c r="U12" s="66"/>
    </row>
    <row r="13" spans="1:21" ht="18" customHeight="1">
      <c r="A13" s="45" t="s">
        <v>57</v>
      </c>
      <c r="B13" s="45"/>
      <c r="C13" s="45"/>
      <c r="D13" s="45"/>
      <c r="E13" s="45"/>
      <c r="F13" s="45"/>
      <c r="G13" s="45"/>
      <c r="H13" s="45"/>
      <c r="I13" s="45"/>
      <c r="J13" s="45"/>
      <c r="K13" s="45"/>
      <c r="L13" s="45"/>
      <c r="M13" s="45"/>
      <c r="N13" s="45"/>
      <c r="O13" s="45"/>
      <c r="P13" s="45"/>
      <c r="Q13" s="45"/>
      <c r="R13" s="45"/>
      <c r="S13" s="45"/>
      <c r="T13" s="45"/>
      <c r="U13" s="45"/>
    </row>
    <row r="14" spans="1:20" ht="18" customHeight="1">
      <c r="A14" s="46" t="s">
        <v>37</v>
      </c>
      <c r="B14" s="46"/>
      <c r="C14" s="46"/>
      <c r="D14" s="46"/>
      <c r="E14" s="46"/>
      <c r="F14" s="46"/>
      <c r="G14" s="46"/>
      <c r="H14" s="46"/>
      <c r="I14" s="46"/>
      <c r="J14" s="46"/>
      <c r="K14" s="46"/>
      <c r="L14" s="46"/>
      <c r="M14" s="46"/>
      <c r="N14" s="46"/>
      <c r="O14" s="46"/>
      <c r="P14" s="46"/>
      <c r="Q14" s="46"/>
      <c r="R14" s="46"/>
      <c r="S14" s="46"/>
      <c r="T14" s="46"/>
    </row>
    <row r="15" spans="1:21" ht="14.25">
      <c r="A15" s="47" t="s">
        <v>52</v>
      </c>
      <c r="B15" s="47"/>
      <c r="C15" s="47"/>
      <c r="D15" s="47"/>
      <c r="E15" s="47"/>
      <c r="F15" s="47"/>
      <c r="G15" s="47"/>
      <c r="H15" s="47"/>
      <c r="I15" s="47"/>
      <c r="J15" s="47"/>
      <c r="K15" s="47"/>
      <c r="L15" s="47"/>
      <c r="M15" s="47"/>
      <c r="N15" s="47"/>
      <c r="O15" s="47"/>
      <c r="P15" s="47"/>
      <c r="Q15" s="47"/>
      <c r="R15" s="47"/>
      <c r="S15" s="47"/>
      <c r="T15" s="47"/>
      <c r="U15" s="47"/>
    </row>
  </sheetData>
  <sheetProtection password="CF7A" sheet="1"/>
  <protectedRanges>
    <protectedRange sqref="D2" name="区域2"/>
  </protectedRanges>
  <mergeCells count="26">
    <mergeCell ref="A1:U1"/>
    <mergeCell ref="A2:B2"/>
    <mergeCell ref="C2:L2"/>
    <mergeCell ref="T2:U2"/>
    <mergeCell ref="T3:U3"/>
    <mergeCell ref="T4:U4"/>
    <mergeCell ref="T5:U5"/>
    <mergeCell ref="T6:U6"/>
    <mergeCell ref="T7:U7"/>
    <mergeCell ref="T8:U8"/>
    <mergeCell ref="B9:K9"/>
    <mergeCell ref="N9:U9"/>
    <mergeCell ref="B10:D10"/>
    <mergeCell ref="E10:I10"/>
    <mergeCell ref="N10:P10"/>
    <mergeCell ref="Q10:S10"/>
    <mergeCell ref="C11:D11"/>
    <mergeCell ref="F11:K11"/>
    <mergeCell ref="T11:U11"/>
    <mergeCell ref="F12:K12"/>
    <mergeCell ref="T12:U12"/>
    <mergeCell ref="A13:U13"/>
    <mergeCell ref="A14:S14"/>
    <mergeCell ref="A15:U15"/>
    <mergeCell ref="A9:A12"/>
    <mergeCell ref="L9:M12"/>
  </mergeCells>
  <printOptions/>
  <pageMargins left="0.52" right="0.21" top="1.09" bottom="0.54" header="0.62" footer="0.21"/>
  <pageSetup horizontalDpi="600" verticalDpi="600" orientation="landscape" paperSize="9" scale="95"/>
  <legacyDrawing r:id="rId2"/>
</worksheet>
</file>

<file path=xl/worksheets/sheet8.xml><?xml version="1.0" encoding="utf-8"?>
<worksheet xmlns="http://schemas.openxmlformats.org/spreadsheetml/2006/main" xmlns:r="http://schemas.openxmlformats.org/officeDocument/2006/relationships">
  <dimension ref="A1:S13"/>
  <sheetViews>
    <sheetView showZeros="0" workbookViewId="0" topLeftCell="A1">
      <selection activeCell="L7" sqref="L7:S7"/>
    </sheetView>
  </sheetViews>
  <sheetFormatPr defaultColWidth="9.00390625" defaultRowHeight="14.25"/>
  <cols>
    <col min="1" max="1" width="14.75390625" style="26" customWidth="1"/>
    <col min="2" max="10" width="6.375" style="26" customWidth="1"/>
    <col min="11" max="11" width="6.50390625" style="26" customWidth="1"/>
    <col min="12" max="17" width="6.125" style="26" customWidth="1"/>
    <col min="18" max="19" width="10.75390625" style="26" customWidth="1"/>
    <col min="20" max="20" width="14.50390625" style="26" customWidth="1"/>
    <col min="21" max="16384" width="9.00390625" style="26" customWidth="1"/>
  </cols>
  <sheetData>
    <row r="1" spans="1:19" ht="33" customHeight="1">
      <c r="A1" s="27" t="s">
        <v>58</v>
      </c>
      <c r="B1" s="27"/>
      <c r="C1" s="27"/>
      <c r="D1" s="27"/>
      <c r="E1" s="27"/>
      <c r="F1" s="27"/>
      <c r="G1" s="27"/>
      <c r="H1" s="27"/>
      <c r="I1" s="27"/>
      <c r="J1" s="27"/>
      <c r="K1" s="27"/>
      <c r="L1" s="27"/>
      <c r="M1" s="27"/>
      <c r="N1" s="27"/>
      <c r="O1" s="27"/>
      <c r="P1" s="27"/>
      <c r="Q1" s="27"/>
      <c r="R1" s="27"/>
      <c r="S1" s="27"/>
    </row>
    <row r="2" spans="1:19" ht="21.75" customHeight="1">
      <c r="A2" s="28" t="s">
        <v>2</v>
      </c>
      <c r="B2" s="28"/>
      <c r="C2" s="28"/>
      <c r="D2" s="28"/>
      <c r="E2" s="28"/>
      <c r="F2" s="28"/>
      <c r="G2" s="28"/>
      <c r="H2" s="28"/>
      <c r="I2" s="28"/>
      <c r="J2" s="28"/>
      <c r="R2" s="53" t="s">
        <v>59</v>
      </c>
      <c r="S2" s="53"/>
    </row>
    <row r="3" spans="1:19" s="25" customFormat="1" ht="69" customHeight="1">
      <c r="A3" s="29" t="s">
        <v>4</v>
      </c>
      <c r="B3" s="29" t="s">
        <v>5</v>
      </c>
      <c r="C3" s="29" t="s">
        <v>6</v>
      </c>
      <c r="D3" s="29" t="s">
        <v>7</v>
      </c>
      <c r="E3" s="29" t="s">
        <v>8</v>
      </c>
      <c r="F3" s="29" t="s">
        <v>9</v>
      </c>
      <c r="G3" s="29" t="s">
        <v>12</v>
      </c>
      <c r="H3" s="29" t="s">
        <v>13</v>
      </c>
      <c r="I3" s="29" t="s">
        <v>14</v>
      </c>
      <c r="J3" s="29" t="s">
        <v>15</v>
      </c>
      <c r="K3" s="29" t="s">
        <v>16</v>
      </c>
      <c r="L3" s="29" t="s">
        <v>17</v>
      </c>
      <c r="M3" s="29" t="s">
        <v>18</v>
      </c>
      <c r="N3" s="29" t="s">
        <v>19</v>
      </c>
      <c r="O3" s="29" t="s">
        <v>20</v>
      </c>
      <c r="P3" s="29" t="s">
        <v>21</v>
      </c>
      <c r="Q3" s="29" t="s">
        <v>22</v>
      </c>
      <c r="R3" s="54" t="s">
        <v>40</v>
      </c>
      <c r="S3" s="55"/>
    </row>
    <row r="4" spans="1:19" s="25" customFormat="1" ht="30.75" customHeight="1" hidden="1">
      <c r="A4" s="29" t="s">
        <v>45</v>
      </c>
      <c r="B4" s="30">
        <f>B5*B6</f>
        <v>0</v>
      </c>
      <c r="C4" s="30">
        <f>C5*C6</f>
        <v>0</v>
      </c>
      <c r="D4" s="30">
        <f aca="true" t="shared" si="0" ref="D4:Q4">D5*D6</f>
        <v>0</v>
      </c>
      <c r="E4" s="30">
        <f t="shared" si="0"/>
        <v>0</v>
      </c>
      <c r="F4" s="30">
        <f t="shared" si="0"/>
        <v>0</v>
      </c>
      <c r="G4" s="30">
        <f t="shared" si="0"/>
        <v>0</v>
      </c>
      <c r="H4" s="30">
        <f t="shared" si="0"/>
        <v>0</v>
      </c>
      <c r="I4" s="30">
        <f t="shared" si="0"/>
        <v>0</v>
      </c>
      <c r="J4" s="30">
        <f t="shared" si="0"/>
        <v>0</v>
      </c>
      <c r="K4" s="30">
        <f t="shared" si="0"/>
        <v>0</v>
      </c>
      <c r="L4" s="30">
        <f t="shared" si="0"/>
        <v>0</v>
      </c>
      <c r="M4" s="30">
        <f t="shared" si="0"/>
        <v>0</v>
      </c>
      <c r="N4" s="30">
        <f t="shared" si="0"/>
        <v>0</v>
      </c>
      <c r="O4" s="30">
        <f t="shared" si="0"/>
        <v>0</v>
      </c>
      <c r="P4" s="30">
        <f t="shared" si="0"/>
        <v>0</v>
      </c>
      <c r="Q4" s="30">
        <f t="shared" si="0"/>
        <v>0</v>
      </c>
      <c r="R4" s="54">
        <f>SUM(B4:Q4)</f>
        <v>0</v>
      </c>
      <c r="S4" s="55"/>
    </row>
    <row r="5" spans="1:19" s="25" customFormat="1" ht="42" customHeight="1" hidden="1">
      <c r="A5" s="29" t="s">
        <v>46</v>
      </c>
      <c r="B5" s="30">
        <v>1083</v>
      </c>
      <c r="C5" s="30">
        <v>988</v>
      </c>
      <c r="D5" s="30">
        <v>901</v>
      </c>
      <c r="E5" s="30">
        <v>848</v>
      </c>
      <c r="F5" s="30">
        <v>796</v>
      </c>
      <c r="G5" s="30">
        <v>1295</v>
      </c>
      <c r="H5" s="30">
        <v>1173</v>
      </c>
      <c r="I5" s="30">
        <v>1058</v>
      </c>
      <c r="J5" s="30">
        <v>880</v>
      </c>
      <c r="K5" s="30">
        <v>828</v>
      </c>
      <c r="L5" s="30">
        <v>897</v>
      </c>
      <c r="M5" s="30">
        <v>847</v>
      </c>
      <c r="N5" s="30">
        <v>813</v>
      </c>
      <c r="O5" s="30">
        <v>781</v>
      </c>
      <c r="P5" s="30">
        <v>747</v>
      </c>
      <c r="Q5" s="30">
        <v>702</v>
      </c>
      <c r="R5" s="56"/>
      <c r="S5" s="57"/>
    </row>
    <row r="6" spans="1:19" s="25" customFormat="1" ht="33" customHeight="1">
      <c r="A6" s="29" t="s">
        <v>60</v>
      </c>
      <c r="B6" s="31"/>
      <c r="C6" s="31"/>
      <c r="D6" s="31"/>
      <c r="E6" s="31"/>
      <c r="F6" s="31"/>
      <c r="G6" s="31"/>
      <c r="H6" s="31"/>
      <c r="I6" s="31"/>
      <c r="J6" s="31"/>
      <c r="K6" s="31"/>
      <c r="L6" s="31"/>
      <c r="M6" s="31"/>
      <c r="N6" s="31"/>
      <c r="O6" s="31"/>
      <c r="P6" s="31"/>
      <c r="Q6" s="31"/>
      <c r="R6" s="58">
        <f>R4</f>
        <v>0</v>
      </c>
      <c r="S6" s="59"/>
    </row>
    <row r="7" spans="1:19" s="25" customFormat="1" ht="39.75" customHeight="1">
      <c r="A7" s="32" t="s">
        <v>29</v>
      </c>
      <c r="B7" s="33" t="s">
        <v>61</v>
      </c>
      <c r="C7" s="34"/>
      <c r="D7" s="34"/>
      <c r="E7" s="34"/>
      <c r="F7" s="34"/>
      <c r="G7" s="34"/>
      <c r="H7" s="34"/>
      <c r="I7" s="34"/>
      <c r="J7" s="48" t="s">
        <v>31</v>
      </c>
      <c r="K7" s="48"/>
      <c r="L7" s="34" t="s">
        <v>62</v>
      </c>
      <c r="M7" s="34"/>
      <c r="N7" s="34"/>
      <c r="O7" s="34"/>
      <c r="P7" s="34"/>
      <c r="Q7" s="34"/>
      <c r="R7" s="34"/>
      <c r="S7" s="60"/>
    </row>
    <row r="8" spans="1:19" s="25" customFormat="1" ht="39.75" customHeight="1">
      <c r="A8" s="32"/>
      <c r="B8" s="35" t="s">
        <v>33</v>
      </c>
      <c r="C8" s="36"/>
      <c r="D8" s="36"/>
      <c r="E8" s="37"/>
      <c r="F8" s="37"/>
      <c r="G8" s="37"/>
      <c r="H8" s="38" t="s">
        <v>34</v>
      </c>
      <c r="I8" s="38"/>
      <c r="J8" s="48"/>
      <c r="K8" s="48"/>
      <c r="L8" s="35" t="s">
        <v>33</v>
      </c>
      <c r="M8" s="36"/>
      <c r="N8" s="36"/>
      <c r="O8" s="49">
        <f>R6*12</f>
        <v>0</v>
      </c>
      <c r="P8" s="49"/>
      <c r="Q8" s="49"/>
      <c r="R8" s="61" t="s">
        <v>34</v>
      </c>
      <c r="S8" s="62"/>
    </row>
    <row r="9" spans="1:19" s="25" customFormat="1" ht="27" customHeight="1">
      <c r="A9" s="32"/>
      <c r="B9" s="39"/>
      <c r="C9" s="37"/>
      <c r="D9" s="37"/>
      <c r="E9" s="40"/>
      <c r="F9" s="41" t="s">
        <v>35</v>
      </c>
      <c r="G9" s="41"/>
      <c r="H9" s="41"/>
      <c r="I9" s="41"/>
      <c r="J9" s="48"/>
      <c r="K9" s="48"/>
      <c r="L9" s="38"/>
      <c r="M9" s="38"/>
      <c r="N9" s="38"/>
      <c r="O9" s="38"/>
      <c r="P9" s="38"/>
      <c r="Q9" s="38"/>
      <c r="R9" s="63" t="s">
        <v>35</v>
      </c>
      <c r="S9" s="64"/>
    </row>
    <row r="10" spans="1:19" s="25" customFormat="1" ht="27" customHeight="1">
      <c r="A10" s="32"/>
      <c r="B10" s="42"/>
      <c r="C10" s="43"/>
      <c r="D10" s="43"/>
      <c r="E10" s="43"/>
      <c r="F10" s="44">
        <f ca="1">TODAY()</f>
        <v>44620</v>
      </c>
      <c r="G10" s="44"/>
      <c r="H10" s="44"/>
      <c r="I10" s="44"/>
      <c r="J10" s="48"/>
      <c r="K10" s="48"/>
      <c r="L10" s="50"/>
      <c r="M10" s="50"/>
      <c r="N10" s="51"/>
      <c r="O10" s="50"/>
      <c r="P10" s="52"/>
      <c r="Q10" s="52"/>
      <c r="R10" s="65">
        <f ca="1">TODAY()</f>
        <v>44620</v>
      </c>
      <c r="S10" s="66"/>
    </row>
    <row r="11" spans="1:19" ht="18" customHeight="1">
      <c r="A11" s="45" t="s">
        <v>63</v>
      </c>
      <c r="B11" s="45"/>
      <c r="C11" s="45"/>
      <c r="D11" s="45"/>
      <c r="E11" s="45"/>
      <c r="F11" s="45"/>
      <c r="G11" s="45"/>
      <c r="H11" s="45"/>
      <c r="I11" s="45"/>
      <c r="J11" s="45"/>
      <c r="K11" s="45"/>
      <c r="L11" s="45"/>
      <c r="M11" s="45"/>
      <c r="N11" s="45"/>
      <c r="O11" s="45"/>
      <c r="P11" s="45"/>
      <c r="Q11" s="45"/>
      <c r="R11" s="45"/>
      <c r="S11" s="45"/>
    </row>
    <row r="12" spans="1:18" ht="18" customHeight="1">
      <c r="A12" s="46" t="s">
        <v>37</v>
      </c>
      <c r="B12" s="46"/>
      <c r="C12" s="46"/>
      <c r="D12" s="46"/>
      <c r="E12" s="46"/>
      <c r="F12" s="46"/>
      <c r="G12" s="46"/>
      <c r="H12" s="46"/>
      <c r="I12" s="46"/>
      <c r="J12" s="46"/>
      <c r="K12" s="46"/>
      <c r="L12" s="46"/>
      <c r="M12" s="46"/>
      <c r="N12" s="46"/>
      <c r="O12" s="46"/>
      <c r="P12" s="46"/>
      <c r="Q12" s="46"/>
      <c r="R12" s="46"/>
    </row>
    <row r="13" spans="1:19" ht="14.25">
      <c r="A13" s="47" t="s">
        <v>52</v>
      </c>
      <c r="B13" s="47"/>
      <c r="C13" s="47"/>
      <c r="D13" s="47"/>
      <c r="E13" s="47"/>
      <c r="F13" s="47"/>
      <c r="G13" s="47"/>
      <c r="H13" s="47"/>
      <c r="I13" s="47"/>
      <c r="J13" s="47"/>
      <c r="K13" s="47"/>
      <c r="L13" s="47"/>
      <c r="M13" s="47"/>
      <c r="N13" s="47"/>
      <c r="O13" s="47"/>
      <c r="P13" s="47"/>
      <c r="Q13" s="47"/>
      <c r="R13" s="47"/>
      <c r="S13" s="47"/>
    </row>
  </sheetData>
  <sheetProtection/>
  <protectedRanges>
    <protectedRange sqref="D2" name="区域2"/>
  </protectedRanges>
  <mergeCells count="24">
    <mergeCell ref="A1:S1"/>
    <mergeCell ref="A2:B2"/>
    <mergeCell ref="C2:J2"/>
    <mergeCell ref="R2:S2"/>
    <mergeCell ref="R3:S3"/>
    <mergeCell ref="R4:S4"/>
    <mergeCell ref="R5:S5"/>
    <mergeCell ref="R6:S6"/>
    <mergeCell ref="B7:I7"/>
    <mergeCell ref="L7:S7"/>
    <mergeCell ref="B8:D8"/>
    <mergeCell ref="E8:G8"/>
    <mergeCell ref="L8:N8"/>
    <mergeCell ref="O8:Q8"/>
    <mergeCell ref="C9:D9"/>
    <mergeCell ref="F9:I9"/>
    <mergeCell ref="R9:S9"/>
    <mergeCell ref="F10:I10"/>
    <mergeCell ref="R10:S10"/>
    <mergeCell ref="A11:S11"/>
    <mergeCell ref="A12:Q12"/>
    <mergeCell ref="A13:S13"/>
    <mergeCell ref="A7:A10"/>
    <mergeCell ref="J7:K10"/>
  </mergeCells>
  <printOptions/>
  <pageMargins left="0.52" right="0.21" top="0.9599999999999999" bottom="0.29" header="0.38" footer="0.21"/>
  <pageSetup horizontalDpi="600" verticalDpi="600" orientation="landscape" paperSize="9" scale="95"/>
  <legacyDrawing r:id="rId2"/>
</worksheet>
</file>

<file path=xl/worksheets/sheet9.xml><?xml version="1.0" encoding="utf-8"?>
<worksheet xmlns="http://schemas.openxmlformats.org/spreadsheetml/2006/main" xmlns:r="http://schemas.openxmlformats.org/officeDocument/2006/relationships">
  <dimension ref="A1:J33"/>
  <sheetViews>
    <sheetView workbookViewId="0" topLeftCell="A10">
      <selection activeCell="E16" sqref="E16"/>
    </sheetView>
  </sheetViews>
  <sheetFormatPr defaultColWidth="9.00390625" defaultRowHeight="18" customHeight="1"/>
  <cols>
    <col min="1" max="1" width="6.625" style="5" customWidth="1"/>
    <col min="2" max="2" width="22.25390625" style="5" customWidth="1"/>
    <col min="3" max="4" width="8.625" style="5" customWidth="1"/>
    <col min="5" max="5" width="13.00390625" style="5" customWidth="1"/>
    <col min="6" max="7" width="11.25390625" style="5" customWidth="1"/>
    <col min="8" max="9" width="10.50390625" style="5" customWidth="1"/>
    <col min="10" max="10" width="17.375" style="5" customWidth="1"/>
    <col min="11" max="16384" width="9.50390625" style="5" customWidth="1"/>
  </cols>
  <sheetData>
    <row r="1" spans="1:10" s="1" customFormat="1" ht="30" customHeight="1">
      <c r="A1" s="6" t="s">
        <v>64</v>
      </c>
      <c r="B1" s="6"/>
      <c r="C1" s="6"/>
      <c r="D1" s="6"/>
      <c r="E1" s="6"/>
      <c r="F1" s="6"/>
      <c r="G1" s="6"/>
      <c r="H1" s="6"/>
      <c r="I1" s="6"/>
      <c r="J1" s="6"/>
    </row>
    <row r="2" spans="1:10" s="2" customFormat="1" ht="18" customHeight="1">
      <c r="A2" s="7" t="s">
        <v>65</v>
      </c>
      <c r="B2" s="7"/>
      <c r="C2" s="8"/>
      <c r="D2" s="8"/>
      <c r="E2" s="8"/>
      <c r="F2" s="8"/>
      <c r="G2" s="8"/>
      <c r="H2" s="8"/>
      <c r="I2" s="8"/>
      <c r="J2" s="24" t="s">
        <v>66</v>
      </c>
    </row>
    <row r="3" spans="1:10" ht="18" customHeight="1">
      <c r="A3" s="9" t="s">
        <v>67</v>
      </c>
      <c r="B3" s="10" t="s">
        <v>68</v>
      </c>
      <c r="C3" s="11" t="s">
        <v>69</v>
      </c>
      <c r="D3" s="12"/>
      <c r="E3" s="13" t="s">
        <v>70</v>
      </c>
      <c r="F3" s="11" t="s">
        <v>71</v>
      </c>
      <c r="G3" s="12"/>
      <c r="H3" s="11" t="s">
        <v>72</v>
      </c>
      <c r="I3" s="12"/>
      <c r="J3" s="9" t="s">
        <v>73</v>
      </c>
    </row>
    <row r="4" spans="1:10" ht="18" customHeight="1">
      <c r="A4" s="10"/>
      <c r="B4" s="10"/>
      <c r="C4" s="14" t="s">
        <v>74</v>
      </c>
      <c r="D4" s="10" t="s">
        <v>75</v>
      </c>
      <c r="E4" s="15"/>
      <c r="F4" s="14" t="s">
        <v>74</v>
      </c>
      <c r="G4" s="10" t="s">
        <v>75</v>
      </c>
      <c r="H4" s="14" t="s">
        <v>74</v>
      </c>
      <c r="I4" s="10" t="s">
        <v>75</v>
      </c>
      <c r="J4" s="10"/>
    </row>
    <row r="5" spans="1:10" ht="18" customHeight="1">
      <c r="A5" s="16" t="s">
        <v>76</v>
      </c>
      <c r="B5" s="10" t="s">
        <v>77</v>
      </c>
      <c r="C5" s="17"/>
      <c r="D5" s="17"/>
      <c r="E5" s="17">
        <v>4820</v>
      </c>
      <c r="F5" s="17">
        <v>3044</v>
      </c>
      <c r="G5" s="18">
        <v>1490</v>
      </c>
      <c r="H5" s="10">
        <v>2719</v>
      </c>
      <c r="I5" s="18">
        <v>2101</v>
      </c>
      <c r="J5" s="18">
        <v>5127</v>
      </c>
    </row>
    <row r="6" spans="1:10" ht="18" customHeight="1">
      <c r="A6" s="16"/>
      <c r="B6" s="10" t="s">
        <v>78</v>
      </c>
      <c r="C6" s="17">
        <v>2979</v>
      </c>
      <c r="D6" s="18">
        <v>1425</v>
      </c>
      <c r="E6" s="17">
        <v>4600</v>
      </c>
      <c r="F6" s="17">
        <v>2944</v>
      </c>
      <c r="G6" s="18">
        <v>1410</v>
      </c>
      <c r="H6" s="17">
        <v>2622</v>
      </c>
      <c r="I6" s="18">
        <v>1978</v>
      </c>
      <c r="J6" s="18">
        <v>4897</v>
      </c>
    </row>
    <row r="7" spans="1:10" ht="18" customHeight="1">
      <c r="A7" s="16"/>
      <c r="B7" s="10" t="s">
        <v>79</v>
      </c>
      <c r="C7" s="17">
        <v>2821</v>
      </c>
      <c r="D7" s="18">
        <v>1323</v>
      </c>
      <c r="E7" s="17">
        <v>4255</v>
      </c>
      <c r="F7" s="17">
        <v>2754</v>
      </c>
      <c r="G7" s="18">
        <v>1295</v>
      </c>
      <c r="H7" s="17">
        <v>2446</v>
      </c>
      <c r="I7" s="18">
        <v>1809</v>
      </c>
      <c r="J7" s="18">
        <v>4542</v>
      </c>
    </row>
    <row r="8" spans="1:10" ht="18" customHeight="1">
      <c r="A8" s="16"/>
      <c r="B8" s="10" t="s">
        <v>80</v>
      </c>
      <c r="C8" s="17">
        <v>2633</v>
      </c>
      <c r="D8" s="18">
        <v>1209</v>
      </c>
      <c r="E8" s="17">
        <v>3888</v>
      </c>
      <c r="F8" s="17">
        <v>2551</v>
      </c>
      <c r="G8" s="18">
        <v>1173</v>
      </c>
      <c r="H8" s="17">
        <v>2258</v>
      </c>
      <c r="I8" s="18">
        <v>1630</v>
      </c>
      <c r="J8" s="18">
        <v>4117</v>
      </c>
    </row>
    <row r="9" spans="1:10" ht="18" customHeight="1">
      <c r="A9" s="16"/>
      <c r="B9" s="10" t="s">
        <v>81</v>
      </c>
      <c r="C9" s="17">
        <v>2461</v>
      </c>
      <c r="D9" s="18">
        <v>1105</v>
      </c>
      <c r="E9" s="17">
        <v>3561</v>
      </c>
      <c r="F9" s="17">
        <v>2351</v>
      </c>
      <c r="G9" s="18">
        <v>1058</v>
      </c>
      <c r="H9" s="17">
        <v>2089</v>
      </c>
      <c r="I9" s="18">
        <v>1472</v>
      </c>
      <c r="J9" s="18">
        <v>3774</v>
      </c>
    </row>
    <row r="10" spans="1:10" ht="18" customHeight="1">
      <c r="A10" s="16"/>
      <c r="B10" s="10" t="s">
        <v>82</v>
      </c>
      <c r="C10" s="17">
        <v>2129</v>
      </c>
      <c r="D10" s="18">
        <v>933</v>
      </c>
      <c r="E10" s="17">
        <v>3004</v>
      </c>
      <c r="F10" s="17">
        <v>2006</v>
      </c>
      <c r="G10" s="18">
        <v>880</v>
      </c>
      <c r="H10" s="17">
        <v>1784</v>
      </c>
      <c r="I10" s="18">
        <v>1220</v>
      </c>
      <c r="J10" s="18">
        <v>3168</v>
      </c>
    </row>
    <row r="11" spans="1:10" ht="18" customHeight="1">
      <c r="A11" s="16"/>
      <c r="B11" s="10" t="s">
        <v>83</v>
      </c>
      <c r="C11" s="17">
        <v>2049</v>
      </c>
      <c r="D11" s="18">
        <v>877</v>
      </c>
      <c r="E11" s="17">
        <v>2866</v>
      </c>
      <c r="F11" s="17">
        <v>1936</v>
      </c>
      <c r="G11" s="18">
        <v>828</v>
      </c>
      <c r="H11" s="17">
        <v>1721</v>
      </c>
      <c r="I11" s="18">
        <v>1145</v>
      </c>
      <c r="J11" s="18">
        <v>3010</v>
      </c>
    </row>
    <row r="12" spans="1:10" s="3" customFormat="1" ht="18" customHeight="1">
      <c r="A12" s="10"/>
      <c r="B12" s="19" t="s">
        <v>84</v>
      </c>
      <c r="C12" s="20">
        <v>1727</v>
      </c>
      <c r="D12" s="21">
        <v>717</v>
      </c>
      <c r="E12" s="20">
        <v>2394</v>
      </c>
      <c r="F12" s="20">
        <v>1692</v>
      </c>
      <c r="G12" s="21">
        <v>702</v>
      </c>
      <c r="H12" s="21">
        <v>1458</v>
      </c>
      <c r="I12" s="21">
        <v>936</v>
      </c>
      <c r="J12" s="21">
        <v>2394</v>
      </c>
    </row>
    <row r="13" spans="1:10" ht="18" customHeight="1">
      <c r="A13" s="16" t="s">
        <v>85</v>
      </c>
      <c r="B13" s="10" t="s">
        <v>86</v>
      </c>
      <c r="C13" s="18">
        <v>2253</v>
      </c>
      <c r="D13" s="18"/>
      <c r="E13" s="22">
        <v>3333</v>
      </c>
      <c r="F13" s="22">
        <v>2071</v>
      </c>
      <c r="G13" s="22"/>
      <c r="H13" s="22">
        <v>1817</v>
      </c>
      <c r="I13" s="22"/>
      <c r="J13" s="22">
        <v>3584</v>
      </c>
    </row>
    <row r="14" spans="1:10" ht="18" customHeight="1">
      <c r="A14" s="16"/>
      <c r="B14" s="10" t="s">
        <v>87</v>
      </c>
      <c r="C14" s="18">
        <v>2253</v>
      </c>
      <c r="D14" s="18"/>
      <c r="E14" s="22">
        <v>3333</v>
      </c>
      <c r="F14" s="22">
        <v>2071</v>
      </c>
      <c r="G14" s="22"/>
      <c r="H14" s="22">
        <v>1817</v>
      </c>
      <c r="I14" s="22"/>
      <c r="J14" s="22">
        <v>3584</v>
      </c>
    </row>
    <row r="15" spans="1:10" ht="18" customHeight="1">
      <c r="A15" s="16"/>
      <c r="B15" s="10" t="s">
        <v>88</v>
      </c>
      <c r="C15" s="18">
        <v>2253</v>
      </c>
      <c r="D15" s="22">
        <v>1161</v>
      </c>
      <c r="E15" s="22">
        <v>3333</v>
      </c>
      <c r="F15" s="22">
        <v>2071</v>
      </c>
      <c r="G15" s="22">
        <v>1083</v>
      </c>
      <c r="H15" s="22">
        <v>1817</v>
      </c>
      <c r="I15" s="22">
        <v>1516</v>
      </c>
      <c r="J15" s="22">
        <v>3584</v>
      </c>
    </row>
    <row r="16" spans="1:10" ht="18" customHeight="1">
      <c r="A16" s="16"/>
      <c r="B16" s="10" t="s">
        <v>89</v>
      </c>
      <c r="C16" s="18">
        <v>2213</v>
      </c>
      <c r="D16" s="18"/>
      <c r="E16" s="18">
        <v>3155</v>
      </c>
      <c r="F16" s="18">
        <v>2023</v>
      </c>
      <c r="G16" s="18"/>
      <c r="H16" s="18">
        <v>1780</v>
      </c>
      <c r="I16" s="18"/>
      <c r="J16" s="18">
        <v>3357</v>
      </c>
    </row>
    <row r="17" spans="1:10" ht="18" customHeight="1">
      <c r="A17" s="16"/>
      <c r="B17" s="10" t="s">
        <v>90</v>
      </c>
      <c r="C17" s="18">
        <v>2213</v>
      </c>
      <c r="D17" s="18"/>
      <c r="E17" s="18">
        <v>3155</v>
      </c>
      <c r="F17" s="18">
        <v>2023</v>
      </c>
      <c r="G17" s="18"/>
      <c r="H17" s="18">
        <v>1780</v>
      </c>
      <c r="I17" s="18"/>
      <c r="J17" s="18">
        <v>3357</v>
      </c>
    </row>
    <row r="18" spans="1:10" ht="18" customHeight="1">
      <c r="A18" s="16"/>
      <c r="B18" s="10" t="s">
        <v>91</v>
      </c>
      <c r="C18" s="18">
        <v>2213</v>
      </c>
      <c r="D18" s="18">
        <v>1069</v>
      </c>
      <c r="E18" s="18">
        <v>3155</v>
      </c>
      <c r="F18" s="18">
        <v>2023</v>
      </c>
      <c r="G18" s="18">
        <v>988</v>
      </c>
      <c r="H18" s="18">
        <v>1780</v>
      </c>
      <c r="I18" s="18">
        <v>1375</v>
      </c>
      <c r="J18" s="18">
        <v>3357</v>
      </c>
    </row>
    <row r="19" spans="1:10" ht="18" customHeight="1">
      <c r="A19" s="16"/>
      <c r="B19" s="10" t="s">
        <v>92</v>
      </c>
      <c r="C19" s="18">
        <v>2123</v>
      </c>
      <c r="D19" s="18"/>
      <c r="E19" s="18">
        <v>2988</v>
      </c>
      <c r="F19" s="18">
        <v>1965</v>
      </c>
      <c r="G19" s="18"/>
      <c r="H19" s="18">
        <v>1738</v>
      </c>
      <c r="I19" s="18"/>
      <c r="J19" s="18">
        <v>3158</v>
      </c>
    </row>
    <row r="20" spans="1:10" ht="18" customHeight="1">
      <c r="A20" s="16"/>
      <c r="B20" s="10" t="s">
        <v>93</v>
      </c>
      <c r="C20" s="18">
        <v>2123</v>
      </c>
      <c r="D20" s="18"/>
      <c r="E20" s="18">
        <v>2988</v>
      </c>
      <c r="F20" s="18">
        <v>1965</v>
      </c>
      <c r="G20" s="18"/>
      <c r="H20" s="18">
        <v>1738</v>
      </c>
      <c r="I20" s="18"/>
      <c r="J20" s="18">
        <v>3158</v>
      </c>
    </row>
    <row r="21" spans="1:10" ht="18" customHeight="1">
      <c r="A21" s="16"/>
      <c r="B21" s="10" t="s">
        <v>94</v>
      </c>
      <c r="C21" s="18">
        <v>2123</v>
      </c>
      <c r="D21" s="18">
        <v>968</v>
      </c>
      <c r="E21" s="18">
        <v>2988</v>
      </c>
      <c r="F21" s="18">
        <v>1965</v>
      </c>
      <c r="G21" s="18">
        <v>901</v>
      </c>
      <c r="H21" s="18">
        <v>1738</v>
      </c>
      <c r="I21" s="18">
        <v>1250</v>
      </c>
      <c r="J21" s="18">
        <v>3158</v>
      </c>
    </row>
    <row r="22" spans="1:10" ht="18" customHeight="1">
      <c r="A22" s="16"/>
      <c r="B22" s="10" t="s">
        <v>95</v>
      </c>
      <c r="C22" s="18">
        <v>2061</v>
      </c>
      <c r="D22" s="18">
        <v>904</v>
      </c>
      <c r="E22" s="18">
        <v>2890</v>
      </c>
      <c r="F22" s="18">
        <v>1932</v>
      </c>
      <c r="G22" s="18">
        <v>848</v>
      </c>
      <c r="H22" s="18">
        <v>1715</v>
      </c>
      <c r="I22" s="18">
        <v>1175</v>
      </c>
      <c r="J22" s="18">
        <v>3045</v>
      </c>
    </row>
    <row r="23" spans="1:10" ht="18" customHeight="1">
      <c r="A23" s="16"/>
      <c r="B23" s="10" t="s">
        <v>96</v>
      </c>
      <c r="C23" s="18">
        <v>2061</v>
      </c>
      <c r="D23" s="18">
        <v>904</v>
      </c>
      <c r="E23" s="18">
        <v>2890</v>
      </c>
      <c r="F23" s="18">
        <v>1932</v>
      </c>
      <c r="G23" s="18">
        <v>848</v>
      </c>
      <c r="H23" s="18">
        <v>1715</v>
      </c>
      <c r="I23" s="18">
        <v>1175</v>
      </c>
      <c r="J23" s="18">
        <v>3045</v>
      </c>
    </row>
    <row r="24" spans="1:10" ht="18" customHeight="1">
      <c r="A24" s="16"/>
      <c r="B24" s="10" t="s">
        <v>97</v>
      </c>
      <c r="C24" s="18">
        <v>1983</v>
      </c>
      <c r="D24" s="18">
        <v>848</v>
      </c>
      <c r="E24" s="18">
        <v>2752</v>
      </c>
      <c r="F24" s="18">
        <v>1860</v>
      </c>
      <c r="G24" s="18">
        <v>796</v>
      </c>
      <c r="H24" s="18">
        <v>1652</v>
      </c>
      <c r="I24" s="18">
        <v>1100</v>
      </c>
      <c r="J24" s="17">
        <v>1650</v>
      </c>
    </row>
    <row r="25" spans="1:10" s="3" customFormat="1" ht="18" customHeight="1">
      <c r="A25" s="10"/>
      <c r="B25" s="19" t="s">
        <v>84</v>
      </c>
      <c r="C25" s="20">
        <v>1727</v>
      </c>
      <c r="D25" s="21">
        <v>717</v>
      </c>
      <c r="E25" s="20">
        <v>2394</v>
      </c>
      <c r="F25" s="20">
        <v>1692</v>
      </c>
      <c r="G25" s="21">
        <v>702</v>
      </c>
      <c r="H25" s="21">
        <v>1458</v>
      </c>
      <c r="I25" s="21">
        <v>936</v>
      </c>
      <c r="J25" s="21">
        <v>2394</v>
      </c>
    </row>
    <row r="26" spans="1:10" ht="18" customHeight="1">
      <c r="A26" s="16" t="s">
        <v>98</v>
      </c>
      <c r="B26" s="10" t="s">
        <v>99</v>
      </c>
      <c r="C26" s="10"/>
      <c r="D26" s="10"/>
      <c r="E26" s="10"/>
      <c r="F26" s="10"/>
      <c r="G26" s="10"/>
      <c r="H26" s="10"/>
      <c r="I26" s="10"/>
      <c r="J26" s="10"/>
    </row>
    <row r="27" spans="1:10" ht="18" customHeight="1">
      <c r="A27" s="16"/>
      <c r="B27" s="10" t="s">
        <v>100</v>
      </c>
      <c r="C27" s="17">
        <v>1977</v>
      </c>
      <c r="D27" s="18">
        <v>912</v>
      </c>
      <c r="E27" s="17">
        <v>2987</v>
      </c>
      <c r="F27" s="17">
        <v>1942</v>
      </c>
      <c r="G27" s="18">
        <v>897</v>
      </c>
      <c r="H27" s="18">
        <v>1732</v>
      </c>
      <c r="I27" s="18">
        <v>1255</v>
      </c>
      <c r="J27" s="18">
        <v>3193</v>
      </c>
    </row>
    <row r="28" spans="1:10" ht="18" customHeight="1">
      <c r="A28" s="16"/>
      <c r="B28" s="10" t="s">
        <v>101</v>
      </c>
      <c r="C28" s="17">
        <v>1913</v>
      </c>
      <c r="D28" s="18">
        <v>861</v>
      </c>
      <c r="E28" s="17">
        <v>2852</v>
      </c>
      <c r="F28" s="17">
        <v>1878</v>
      </c>
      <c r="G28" s="18">
        <v>847</v>
      </c>
      <c r="H28" s="18">
        <v>1672</v>
      </c>
      <c r="I28" s="18">
        <v>1180</v>
      </c>
      <c r="J28" s="18">
        <v>3029</v>
      </c>
    </row>
    <row r="29" spans="1:10" ht="18" customHeight="1">
      <c r="A29" s="16"/>
      <c r="B29" s="10" t="s">
        <v>102</v>
      </c>
      <c r="C29" s="17">
        <v>1901</v>
      </c>
      <c r="D29" s="18">
        <v>828</v>
      </c>
      <c r="E29" s="17">
        <v>2785</v>
      </c>
      <c r="F29" s="17">
        <v>1866</v>
      </c>
      <c r="G29" s="18">
        <v>813</v>
      </c>
      <c r="H29" s="18">
        <v>1659</v>
      </c>
      <c r="I29" s="18">
        <v>1126</v>
      </c>
      <c r="J29" s="18">
        <v>2934</v>
      </c>
    </row>
    <row r="30" spans="1:10" ht="18" customHeight="1">
      <c r="A30" s="16"/>
      <c r="B30" s="10" t="s">
        <v>103</v>
      </c>
      <c r="C30" s="17">
        <v>1874</v>
      </c>
      <c r="D30" s="18">
        <v>795</v>
      </c>
      <c r="E30" s="17">
        <v>2716</v>
      </c>
      <c r="F30" s="17">
        <v>1839</v>
      </c>
      <c r="G30" s="18">
        <v>781</v>
      </c>
      <c r="H30" s="18">
        <v>1636</v>
      </c>
      <c r="I30" s="18">
        <v>1080</v>
      </c>
      <c r="J30" s="18">
        <v>2852</v>
      </c>
    </row>
    <row r="31" spans="1:10" ht="18" customHeight="1">
      <c r="A31" s="16"/>
      <c r="B31" s="10" t="s">
        <v>104</v>
      </c>
      <c r="C31" s="17">
        <v>1797</v>
      </c>
      <c r="D31" s="18">
        <v>762</v>
      </c>
      <c r="E31" s="17">
        <v>2605</v>
      </c>
      <c r="F31" s="17">
        <v>1762</v>
      </c>
      <c r="G31" s="18">
        <v>747</v>
      </c>
      <c r="H31" s="18">
        <v>1571</v>
      </c>
      <c r="I31" s="18">
        <v>1034</v>
      </c>
      <c r="J31" s="18">
        <v>2740</v>
      </c>
    </row>
    <row r="32" spans="1:10" s="3" customFormat="1" ht="18" customHeight="1">
      <c r="A32" s="10"/>
      <c r="B32" s="19" t="s">
        <v>105</v>
      </c>
      <c r="C32" s="20">
        <v>1727</v>
      </c>
      <c r="D32" s="21">
        <v>717</v>
      </c>
      <c r="E32" s="20">
        <v>2394</v>
      </c>
      <c r="F32" s="20">
        <v>1692</v>
      </c>
      <c r="G32" s="21">
        <v>702</v>
      </c>
      <c r="H32" s="21">
        <v>1458</v>
      </c>
      <c r="I32" s="21">
        <v>936</v>
      </c>
      <c r="J32" s="21">
        <v>2394</v>
      </c>
    </row>
    <row r="33" spans="1:10" s="4" customFormat="1" ht="95.25" customHeight="1">
      <c r="A33" s="23" t="s">
        <v>106</v>
      </c>
      <c r="B33" s="23"/>
      <c r="C33" s="23"/>
      <c r="D33" s="23"/>
      <c r="E33" s="23"/>
      <c r="F33" s="23"/>
      <c r="G33" s="23"/>
      <c r="H33" s="23"/>
      <c r="I33" s="23"/>
      <c r="J33" s="23"/>
    </row>
  </sheetData>
  <sheetProtection/>
  <mergeCells count="13">
    <mergeCell ref="A1:J1"/>
    <mergeCell ref="A2:B2"/>
    <mergeCell ref="C3:D3"/>
    <mergeCell ref="F3:G3"/>
    <mergeCell ref="H3:I3"/>
    <mergeCell ref="A33:J33"/>
    <mergeCell ref="A3:A4"/>
    <mergeCell ref="A5:A12"/>
    <mergeCell ref="A13:A25"/>
    <mergeCell ref="A26:A32"/>
    <mergeCell ref="B3:B4"/>
    <mergeCell ref="E3:E4"/>
    <mergeCell ref="J3:J4"/>
  </mergeCells>
  <dataValidations count="2">
    <dataValidation allowBlank="1" showInputMessage="1" showErrorMessage="1" prompt="奖励性绩效工资按此总量不低于50%原则由单位自主制定。" sqref="E5:E32 J5:J32"/>
    <dataValidation allowBlank="1" showInputMessage="1" showErrorMessage="1" prompt="教育属下事业单位实际发放基础性在此标准上+240，奖励性-240元。" sqref="C5:D32"/>
  </dataValidations>
  <printOptions/>
  <pageMargins left="0.75" right="0.75" top="1" bottom="1" header="0.5" footer="0.5"/>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Administrator</cp:lastModifiedBy>
  <cp:lastPrinted>2020-02-19T04:33:30Z</cp:lastPrinted>
  <dcterms:created xsi:type="dcterms:W3CDTF">2009-11-27T00:42:51Z</dcterms:created>
  <dcterms:modified xsi:type="dcterms:W3CDTF">2022-02-28T08:57:38Z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